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65" windowWidth="16395" windowHeight="7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50" i="1" l="1"/>
  <c r="P50" i="1" s="1"/>
  <c r="C48" i="1"/>
  <c r="P48" i="1" s="1"/>
  <c r="C46" i="1"/>
  <c r="P46" i="1" s="1"/>
  <c r="C44" i="1"/>
  <c r="C42" i="1"/>
  <c r="P42" i="1" s="1"/>
  <c r="C40" i="1"/>
  <c r="P40" i="1" s="1"/>
  <c r="C36" i="1"/>
  <c r="P36" i="1" s="1"/>
  <c r="C30" i="1"/>
  <c r="P30" i="1" s="1"/>
  <c r="C24" i="1"/>
  <c r="P24" i="1" s="1"/>
  <c r="C18" i="1"/>
  <c r="P18" i="1" s="1"/>
  <c r="C16" i="1"/>
  <c r="P16" i="1" s="1"/>
  <c r="C12" i="1"/>
  <c r="P12" i="1" s="1"/>
  <c r="C38" i="1"/>
  <c r="P38" i="1" s="1"/>
  <c r="P44" i="1"/>
  <c r="C34" i="1"/>
  <c r="P34" i="1" s="1"/>
  <c r="C32" i="1"/>
  <c r="C31" i="1"/>
  <c r="C28" i="1"/>
  <c r="P28" i="1" s="1"/>
  <c r="C26" i="1"/>
  <c r="P26" i="1" s="1"/>
  <c r="P22" i="1"/>
  <c r="C22" i="1"/>
  <c r="P20" i="1"/>
  <c r="P14" i="1"/>
  <c r="P32" i="1" l="1"/>
</calcChain>
</file>

<file path=xl/comments1.xml><?xml version="1.0" encoding="utf-8"?>
<comments xmlns="http://schemas.openxmlformats.org/spreadsheetml/2006/main">
  <authors>
    <author>Miriam</author>
  </authors>
  <commentList>
    <comment ref="P9" authorId="0">
      <text>
        <r>
          <rPr>
            <b/>
            <sz val="9"/>
            <color indexed="81"/>
            <rFont val="Tahoma"/>
            <family val="2"/>
          </rPr>
          <t>Miriam: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<sst xmlns="http://schemas.openxmlformats.org/spreadsheetml/2006/main" count="83" uniqueCount="46">
  <si>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H. AYUNTAMIENTO DE TUXPAN, VERACRUZ 2014-2017</t>
  </si>
  <si>
    <t>DIF TUXPAN VERACRUZ</t>
  </si>
  <si>
    <t>OBJETIVOS</t>
  </si>
  <si>
    <t>META</t>
  </si>
  <si>
    <t>ENE</t>
  </si>
  <si>
    <t>FEB</t>
  </si>
  <si>
    <t>MARZO</t>
  </si>
  <si>
    <t>ABRIL</t>
  </si>
  <si>
    <t>MAYO</t>
  </si>
  <si>
    <t>JUNIO</t>
  </si>
  <si>
    <t>JULIO</t>
  </si>
  <si>
    <t>AGO.</t>
  </si>
  <si>
    <t>SEP.</t>
  </si>
  <si>
    <t>OCT</t>
  </si>
  <si>
    <t>NOV.</t>
  </si>
  <si>
    <t>DIC.</t>
  </si>
  <si>
    <t>AVANCE (3)</t>
  </si>
  <si>
    <t>LOGRO</t>
  </si>
  <si>
    <t>PROP</t>
  </si>
  <si>
    <t>CUMP</t>
  </si>
  <si>
    <t>AREA    GUARDERIA</t>
  </si>
  <si>
    <t>cUMP</t>
  </si>
  <si>
    <t xml:space="preserve">RESPONSABLE </t>
  </si>
  <si>
    <t>VERONICA MEDINA RAMOS</t>
  </si>
  <si>
    <t>PROGRAMA OPERATIVO ANUAL</t>
  </si>
  <si>
    <t xml:space="preserve">            EJERCICIO 2016</t>
  </si>
  <si>
    <t>ADQUISICION DE DESPENSAS</t>
  </si>
  <si>
    <t>PLATICAS Y ACTIVIDADES  DE SALUD</t>
  </si>
  <si>
    <t>APOYO POR PARTE DE SERVICIO MEDICO</t>
  </si>
  <si>
    <t>PLATICAS Y PRACTICAS DE HIGIENE</t>
  </si>
  <si>
    <t>APOYO A MENORES DE 3 AÑOS</t>
  </si>
  <si>
    <t>REUNIONES TECNICAS Y PEDAGOGICAS</t>
  </si>
  <si>
    <t>REUNION CON PADRES DE FAMILIA</t>
  </si>
  <si>
    <t>REPORTE MENSUAL DIF</t>
  </si>
  <si>
    <t>EVENTOS</t>
  </si>
  <si>
    <t>PERIODO DE PREINSCRIPCIONES</t>
  </si>
  <si>
    <t>TRAMITAR CONSTANCIAS</t>
  </si>
  <si>
    <t>REALIZAR CENSO E INSCRIPCIONES</t>
  </si>
  <si>
    <t>PLANEACION DE ACTIVIDADES DE GRUPO</t>
  </si>
  <si>
    <t>VISITA DE SUPERVICIÒN</t>
  </si>
  <si>
    <t>EVALUACIÒN DE EGRESADOS</t>
  </si>
  <si>
    <t>CONMEMORACIÒN DE FECHAS IMPORTANTES Y DESFILES</t>
  </si>
  <si>
    <t>PLANEACIÒN DE MENUS</t>
  </si>
  <si>
    <t>JUNTA DE PLANECIÒN CON PERSONAL</t>
  </si>
  <si>
    <t>NOTIFICACIÒN POR ATRASO DE CUOTAS</t>
  </si>
  <si>
    <t>SUPERVICIÒN DE PROTECCION CIVIL MUNICIPAL Y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</si>
</sst>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7" xfId="0" applyFont="1" applyBorder="1"/>
    <xf numFmtId="9" fontId="3" fillId="0" borderId="7" xfId="0" applyNumberFormat="1" applyFont="1" applyBorder="1"/>
    <xf numFmtId="10" fontId="3" fillId="0" borderId="7" xfId="0" applyNumberFormat="1" applyFont="1" applyBorder="1"/>
    <xf numFmtId="0" fontId="3" fillId="0" borderId="0" xfId="0" applyFont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9" fontId="3" fillId="0" borderId="7" xfId="0" applyNumberFormat="1" applyFont="1" applyFill="1" applyBorder="1"/>
    <xf numFmtId="2" fontId="3" fillId="0" borderId="7" xfId="0" applyNumberFormat="1" applyFont="1" applyBorder="1"/>
    <xf numFmtId="10" fontId="3" fillId="0" borderId="7" xfId="0" applyNumberFormat="1" applyFont="1" applyFill="1" applyBorder="1"/>
    <xf numFmtId="0" fontId="3" fillId="0" borderId="7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83344</xdr:rowOff>
    </xdr:from>
    <xdr:to>
      <xdr:col>0</xdr:col>
      <xdr:colOff>1178719</xdr:colOff>
      <xdr:row>4</xdr:row>
      <xdr:rowOff>142875</xdr:rowOff>
    </xdr:to>
    <xdr:pic>
      <xdr:nvPicPr>
        <xdr:cNvPr id="2" name="Imagen 4" descr="https://scontent-b-dfw.xx.fbcdn.net/hphotos-ash4/t1/1545687_1378917532350088_1308792141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44"/>
          <a:ext cx="1178719" cy="82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647700</xdr:colOff>
      <xdr:row>0</xdr:row>
      <xdr:rowOff>0</xdr:rowOff>
    </xdr:from>
    <xdr:to>
      <xdr:col>16</xdr:col>
      <xdr:colOff>571500</xdr:colOff>
      <xdr:row>4</xdr:row>
      <xdr:rowOff>0</xdr:rowOff>
    </xdr:to>
    <xdr:pic>
      <xdr:nvPicPr>
        <xdr:cNvPr id="3" name="Imagen 4" descr="http://lh3.ggpht.com/-okLsYnOrN54/UunosGxBgAI/AAAAAAAAtL0/6tvVxIAKw9w/TODOS%252520SOMOS%252520TUXPAN_thumb%25255B6%25255D.png?imgmax=80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229" b="17708"/>
        <a:stretch/>
      </xdr:blipFill>
      <xdr:spPr bwMode="auto">
        <a:xfrm>
          <a:off x="12344400" y="0"/>
          <a:ext cx="22098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topLeftCell="A4" zoomScale="80" zoomScaleNormal="80" workbookViewId="0">
      <selection activeCell="F22" sqref="F22"/>
    </sheetView>
  </sheetViews>
  <sheetFormatPr baseColWidth="10" defaultRowHeight="15" x14ac:dyDescent="0.25"/>
  <cols>
    <col min="1" max="1" width="48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15"/>
      <c r="B4" s="15"/>
      <c r="C4" s="13"/>
      <c r="D4" s="13"/>
      <c r="E4" s="13"/>
      <c r="F4" s="13"/>
      <c r="G4" s="14" t="s">
        <v>20</v>
      </c>
      <c r="H4" s="14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25">
      <c r="A5" s="15"/>
      <c r="B5" s="15"/>
      <c r="C5" s="13"/>
      <c r="D5" s="13"/>
      <c r="E5" s="13"/>
      <c r="F5" s="13" t="s">
        <v>24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15"/>
      <c r="B6" s="15"/>
      <c r="C6" s="13"/>
      <c r="D6" s="13"/>
      <c r="E6" s="13"/>
      <c r="F6" s="13" t="s">
        <v>25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x14ac:dyDescent="0.25">
      <c r="A9" s="28" t="s">
        <v>2</v>
      </c>
      <c r="B9" s="29"/>
      <c r="C9" s="30" t="s">
        <v>3</v>
      </c>
      <c r="D9" s="30" t="s">
        <v>4</v>
      </c>
      <c r="E9" s="30" t="s">
        <v>5</v>
      </c>
      <c r="F9" s="30" t="s">
        <v>6</v>
      </c>
      <c r="G9" s="30" t="s">
        <v>7</v>
      </c>
      <c r="H9" s="30" t="s">
        <v>8</v>
      </c>
      <c r="I9" s="30" t="s">
        <v>9</v>
      </c>
      <c r="J9" s="30" t="s">
        <v>10</v>
      </c>
      <c r="K9" s="30" t="s">
        <v>11</v>
      </c>
      <c r="L9" s="30" t="s">
        <v>12</v>
      </c>
      <c r="M9" s="30" t="s">
        <v>13</v>
      </c>
      <c r="N9" s="32" t="s">
        <v>14</v>
      </c>
      <c r="O9" s="34" t="s">
        <v>15</v>
      </c>
      <c r="P9" s="29" t="s">
        <v>16</v>
      </c>
      <c r="Q9" s="28" t="s">
        <v>17</v>
      </c>
    </row>
    <row r="10" spans="1:17" x14ac:dyDescent="0.25">
      <c r="A10" s="28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3"/>
      <c r="O10" s="35"/>
      <c r="P10" s="30"/>
      <c r="Q10" s="36"/>
    </row>
    <row r="11" spans="1:17" x14ac:dyDescent="0.25">
      <c r="A11" s="17" t="s">
        <v>38</v>
      </c>
      <c r="B11" s="6" t="s">
        <v>18</v>
      </c>
      <c r="C11" s="7">
        <v>48</v>
      </c>
      <c r="D11" s="7">
        <v>4</v>
      </c>
      <c r="E11" s="7">
        <v>4</v>
      </c>
      <c r="F11" s="7">
        <v>4</v>
      </c>
      <c r="G11" s="8">
        <v>4</v>
      </c>
      <c r="H11" s="7">
        <v>4</v>
      </c>
      <c r="I11" s="7">
        <v>4</v>
      </c>
      <c r="J11" s="7">
        <v>4</v>
      </c>
      <c r="K11" s="7">
        <v>4</v>
      </c>
      <c r="L11" s="7">
        <v>4</v>
      </c>
      <c r="M11" s="7">
        <v>4</v>
      </c>
      <c r="N11" s="7">
        <v>4</v>
      </c>
      <c r="O11" s="7">
        <v>4</v>
      </c>
      <c r="P11" s="9"/>
      <c r="Q11" s="3">
        <v>1</v>
      </c>
    </row>
    <row r="12" spans="1:17" x14ac:dyDescent="0.25">
      <c r="A12" s="18"/>
      <c r="B12" s="6" t="s">
        <v>19</v>
      </c>
      <c r="C12" s="7">
        <f>I12+J12+K12+L12+D12+E12+F12+G12+H12</f>
        <v>12</v>
      </c>
      <c r="D12" s="7">
        <v>4</v>
      </c>
      <c r="E12" s="7">
        <v>4</v>
      </c>
      <c r="F12" s="7">
        <v>4</v>
      </c>
      <c r="G12" s="8"/>
      <c r="H12" s="7"/>
      <c r="I12" s="7"/>
      <c r="J12" s="7"/>
      <c r="K12" s="7"/>
      <c r="L12" s="7"/>
      <c r="M12" s="7"/>
      <c r="N12" s="7"/>
      <c r="O12" s="7"/>
      <c r="P12" s="9">
        <f>C12/C11</f>
        <v>0.25</v>
      </c>
      <c r="Q12" s="10"/>
    </row>
    <row r="13" spans="1:17" x14ac:dyDescent="0.25">
      <c r="A13" s="17" t="s">
        <v>41</v>
      </c>
      <c r="B13" s="6" t="s">
        <v>18</v>
      </c>
      <c r="C13" s="7">
        <v>4</v>
      </c>
      <c r="D13" s="7">
        <v>0</v>
      </c>
      <c r="E13" s="7">
        <v>0</v>
      </c>
      <c r="F13" s="7">
        <v>1</v>
      </c>
      <c r="G13" s="8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1</v>
      </c>
      <c r="N13" s="7">
        <v>1</v>
      </c>
      <c r="O13" s="7">
        <v>0</v>
      </c>
      <c r="P13" s="9"/>
      <c r="Q13" s="3">
        <v>1</v>
      </c>
    </row>
    <row r="14" spans="1:17" x14ac:dyDescent="0.25">
      <c r="A14" s="18"/>
      <c r="B14" s="6" t="s">
        <v>19</v>
      </c>
      <c r="C14" s="7">
        <v>3</v>
      </c>
      <c r="D14" s="7">
        <v>0</v>
      </c>
      <c r="E14" s="7">
        <v>0</v>
      </c>
      <c r="F14" s="7">
        <v>1</v>
      </c>
      <c r="G14" s="8"/>
      <c r="H14" s="7"/>
      <c r="I14" s="7"/>
      <c r="J14" s="7"/>
      <c r="K14" s="7"/>
      <c r="L14" s="7"/>
      <c r="M14" s="7"/>
      <c r="N14" s="7"/>
      <c r="O14" s="7"/>
      <c r="P14" s="9">
        <f>C14/C13</f>
        <v>0.75</v>
      </c>
      <c r="Q14" s="10"/>
    </row>
    <row r="15" spans="1:17" x14ac:dyDescent="0.25">
      <c r="A15" s="17" t="s">
        <v>26</v>
      </c>
      <c r="B15" s="6" t="s">
        <v>18</v>
      </c>
      <c r="C15" s="7">
        <v>48</v>
      </c>
      <c r="D15" s="7">
        <v>4</v>
      </c>
      <c r="E15" s="7">
        <v>4</v>
      </c>
      <c r="F15" s="7">
        <v>4</v>
      </c>
      <c r="G15" s="8">
        <v>4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v>4</v>
      </c>
      <c r="N15" s="7">
        <v>4</v>
      </c>
      <c r="O15" s="7">
        <v>4</v>
      </c>
      <c r="P15" s="9"/>
      <c r="Q15" s="3">
        <v>1</v>
      </c>
    </row>
    <row r="16" spans="1:17" x14ac:dyDescent="0.25">
      <c r="A16" s="18"/>
      <c r="B16" s="6" t="s">
        <v>19</v>
      </c>
      <c r="C16" s="7">
        <f>D16+F16+E16+G16+H16+I16+J16+L16+K16</f>
        <v>12</v>
      </c>
      <c r="D16" s="7">
        <v>4</v>
      </c>
      <c r="E16" s="7">
        <v>4</v>
      </c>
      <c r="F16" s="7">
        <v>4</v>
      </c>
      <c r="G16" s="8"/>
      <c r="H16" s="7"/>
      <c r="I16" s="7"/>
      <c r="J16" s="7"/>
      <c r="K16" s="7"/>
      <c r="L16" s="7"/>
      <c r="M16" s="7"/>
      <c r="N16" s="7"/>
      <c r="O16" s="7"/>
      <c r="P16" s="9">
        <f>C16/C15</f>
        <v>0.25</v>
      </c>
      <c r="Q16" s="10"/>
    </row>
    <row r="17" spans="1:17" x14ac:dyDescent="0.25">
      <c r="A17" s="17" t="s">
        <v>27</v>
      </c>
      <c r="B17" s="6" t="s">
        <v>18</v>
      </c>
      <c r="C17" s="7">
        <v>4</v>
      </c>
      <c r="D17" s="7">
        <v>0</v>
      </c>
      <c r="E17" s="7">
        <v>0</v>
      </c>
      <c r="F17" s="7">
        <v>0</v>
      </c>
      <c r="G17" s="8">
        <v>0</v>
      </c>
      <c r="H17" s="7">
        <v>0</v>
      </c>
      <c r="I17" s="7">
        <v>0</v>
      </c>
      <c r="J17" s="7">
        <v>1</v>
      </c>
      <c r="K17" s="7">
        <v>0</v>
      </c>
      <c r="L17" s="7">
        <v>1</v>
      </c>
      <c r="M17" s="7">
        <v>1</v>
      </c>
      <c r="N17" s="7">
        <v>1</v>
      </c>
      <c r="O17" s="7">
        <v>0</v>
      </c>
      <c r="P17" s="9"/>
      <c r="Q17" s="3">
        <v>1</v>
      </c>
    </row>
    <row r="18" spans="1:17" x14ac:dyDescent="0.25">
      <c r="A18" s="18"/>
      <c r="B18" s="6" t="s">
        <v>19</v>
      </c>
      <c r="C18" s="7">
        <f>D18+E18+F18+G18+H18+I18+J18+K18+L18</f>
        <v>0</v>
      </c>
      <c r="D18" s="7">
        <v>0</v>
      </c>
      <c r="E18" s="7">
        <v>0</v>
      </c>
      <c r="F18" s="7">
        <v>0</v>
      </c>
      <c r="G18" s="8"/>
      <c r="H18" s="7"/>
      <c r="I18" s="7"/>
      <c r="J18" s="7"/>
      <c r="K18" s="7"/>
      <c r="L18" s="7"/>
      <c r="M18" s="7"/>
      <c r="N18" s="7"/>
      <c r="O18" s="7"/>
      <c r="P18" s="9">
        <f>C18/C17</f>
        <v>0</v>
      </c>
      <c r="Q18" s="10"/>
    </row>
    <row r="19" spans="1:17" x14ac:dyDescent="0.25">
      <c r="A19" s="17" t="s">
        <v>45</v>
      </c>
      <c r="B19" s="6" t="s">
        <v>18</v>
      </c>
      <c r="C19" s="7">
        <v>4</v>
      </c>
      <c r="D19" s="7">
        <v>1</v>
      </c>
      <c r="E19" s="7">
        <v>0</v>
      </c>
      <c r="F19" s="7">
        <v>0</v>
      </c>
      <c r="G19" s="8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1</v>
      </c>
      <c r="O19" s="7">
        <v>1</v>
      </c>
      <c r="P19" s="9"/>
      <c r="Q19" s="3">
        <v>1</v>
      </c>
    </row>
    <row r="20" spans="1:17" x14ac:dyDescent="0.25">
      <c r="A20" s="18"/>
      <c r="B20" s="6" t="s">
        <v>19</v>
      </c>
      <c r="C20" s="7">
        <v>1</v>
      </c>
      <c r="D20" s="7">
        <v>0</v>
      </c>
      <c r="E20" s="7">
        <v>0</v>
      </c>
      <c r="F20" s="7">
        <v>0</v>
      </c>
      <c r="G20" s="8"/>
      <c r="H20" s="7"/>
      <c r="I20" s="7"/>
      <c r="J20" s="7"/>
      <c r="K20" s="7"/>
      <c r="L20" s="7"/>
      <c r="M20" s="7"/>
      <c r="N20" s="7"/>
      <c r="O20" s="7"/>
      <c r="P20" s="9">
        <f>C20/C19</f>
        <v>0.25</v>
      </c>
      <c r="Q20" s="10"/>
    </row>
    <row r="21" spans="1:17" x14ac:dyDescent="0.25">
      <c r="A21" s="17" t="s">
        <v>28</v>
      </c>
      <c r="B21" s="6" t="s">
        <v>18</v>
      </c>
      <c r="C21" s="7">
        <v>89</v>
      </c>
      <c r="D21" s="7">
        <v>10</v>
      </c>
      <c r="E21" s="7">
        <v>13</v>
      </c>
      <c r="F21" s="7">
        <v>10</v>
      </c>
      <c r="G21" s="8">
        <v>3</v>
      </c>
      <c r="H21" s="7">
        <v>3</v>
      </c>
      <c r="I21" s="7">
        <v>6</v>
      </c>
      <c r="J21" s="7">
        <v>8</v>
      </c>
      <c r="K21" s="7">
        <v>12</v>
      </c>
      <c r="L21" s="7">
        <v>5</v>
      </c>
      <c r="M21" s="7">
        <v>5</v>
      </c>
      <c r="N21" s="7">
        <v>10</v>
      </c>
      <c r="O21" s="7">
        <v>4</v>
      </c>
      <c r="P21" s="9"/>
      <c r="Q21" s="3">
        <v>1</v>
      </c>
    </row>
    <row r="22" spans="1:17" x14ac:dyDescent="0.25">
      <c r="A22" s="18"/>
      <c r="B22" s="6" t="s">
        <v>19</v>
      </c>
      <c r="C22" s="7">
        <f>E22+F22+D22</f>
        <v>33</v>
      </c>
      <c r="D22" s="7">
        <v>10</v>
      </c>
      <c r="E22" s="7">
        <v>13</v>
      </c>
      <c r="F22" s="7">
        <v>10</v>
      </c>
      <c r="G22" s="8"/>
      <c r="H22" s="7"/>
      <c r="I22" s="7"/>
      <c r="J22" s="7"/>
      <c r="K22" s="7"/>
      <c r="L22" s="7"/>
      <c r="M22" s="7"/>
      <c r="N22" s="7"/>
      <c r="O22" s="7"/>
      <c r="P22" s="11">
        <f>C22/C21</f>
        <v>0.3707865168539326</v>
      </c>
      <c r="Q22" s="10"/>
    </row>
    <row r="23" spans="1:17" x14ac:dyDescent="0.25">
      <c r="A23" s="37" t="s">
        <v>42</v>
      </c>
      <c r="B23" s="6" t="s">
        <v>18</v>
      </c>
      <c r="C23" s="7">
        <v>48</v>
      </c>
      <c r="D23" s="7">
        <v>4</v>
      </c>
      <c r="E23" s="7">
        <v>4</v>
      </c>
      <c r="F23" s="7">
        <v>4</v>
      </c>
      <c r="G23" s="8">
        <v>4</v>
      </c>
      <c r="H23" s="7">
        <v>4</v>
      </c>
      <c r="I23" s="7">
        <v>4</v>
      </c>
      <c r="J23" s="7">
        <v>4</v>
      </c>
      <c r="K23" s="7">
        <v>4</v>
      </c>
      <c r="L23" s="7">
        <v>4</v>
      </c>
      <c r="M23" s="7">
        <v>4</v>
      </c>
      <c r="N23" s="7">
        <v>4</v>
      </c>
      <c r="O23" s="7">
        <v>4</v>
      </c>
      <c r="P23" s="9"/>
      <c r="Q23" s="3">
        <v>1</v>
      </c>
    </row>
    <row r="24" spans="1:17" x14ac:dyDescent="0.25">
      <c r="A24" s="38"/>
      <c r="B24" s="6" t="s">
        <v>19</v>
      </c>
      <c r="C24" s="7">
        <f>D24+E24+G24+H24+J24+K24+L24</f>
        <v>8</v>
      </c>
      <c r="D24" s="7">
        <v>4</v>
      </c>
      <c r="E24" s="7">
        <v>4</v>
      </c>
      <c r="F24" s="7">
        <v>4</v>
      </c>
      <c r="G24" s="8"/>
      <c r="H24" s="7"/>
      <c r="I24" s="7"/>
      <c r="J24" s="7"/>
      <c r="K24" s="7"/>
      <c r="L24" s="7"/>
      <c r="M24" s="7"/>
      <c r="N24" s="7"/>
      <c r="O24" s="7"/>
      <c r="P24" s="9">
        <f>C24/C23</f>
        <v>0.16666666666666666</v>
      </c>
      <c r="Q24" s="10"/>
    </row>
    <row r="25" spans="1:17" x14ac:dyDescent="0.25">
      <c r="A25" s="37" t="s">
        <v>43</v>
      </c>
      <c r="B25" s="6" t="s">
        <v>18</v>
      </c>
      <c r="C25" s="7">
        <v>10</v>
      </c>
      <c r="D25" s="7">
        <v>1</v>
      </c>
      <c r="E25" s="7">
        <v>1</v>
      </c>
      <c r="F25" s="7">
        <v>1</v>
      </c>
      <c r="G25" s="8">
        <v>1</v>
      </c>
      <c r="H25" s="7">
        <v>1</v>
      </c>
      <c r="I25" s="7">
        <v>1</v>
      </c>
      <c r="J25" s="7">
        <v>0</v>
      </c>
      <c r="K25" s="7">
        <v>1</v>
      </c>
      <c r="L25" s="7">
        <v>1</v>
      </c>
      <c r="M25" s="7">
        <v>1</v>
      </c>
      <c r="N25" s="7">
        <v>1</v>
      </c>
      <c r="O25" s="7">
        <v>0</v>
      </c>
      <c r="P25" s="9"/>
      <c r="Q25" s="3">
        <v>1</v>
      </c>
    </row>
    <row r="26" spans="1:17" x14ac:dyDescent="0.25">
      <c r="A26" s="38"/>
      <c r="B26" s="6" t="s">
        <v>19</v>
      </c>
      <c r="C26" s="7">
        <f>D26+E26+F26+H26+I26+K26+L26+M26+N26+O26</f>
        <v>3</v>
      </c>
      <c r="D26" s="7">
        <v>1</v>
      </c>
      <c r="E26" s="7">
        <v>1</v>
      </c>
      <c r="F26" s="7">
        <v>1</v>
      </c>
      <c r="G26" s="8"/>
      <c r="H26" s="7"/>
      <c r="I26" s="7"/>
      <c r="J26" s="7"/>
      <c r="K26" s="7"/>
      <c r="L26" s="7"/>
      <c r="M26" s="7"/>
      <c r="N26" s="7"/>
      <c r="O26" s="7"/>
      <c r="P26" s="9">
        <f>C26/C25</f>
        <v>0.3</v>
      </c>
      <c r="Q26" s="10"/>
    </row>
    <row r="27" spans="1:17" x14ac:dyDescent="0.25">
      <c r="A27" s="37" t="s">
        <v>44</v>
      </c>
      <c r="B27" s="6" t="s">
        <v>18</v>
      </c>
      <c r="C27" s="7">
        <v>30</v>
      </c>
      <c r="D27" s="7">
        <v>4</v>
      </c>
      <c r="E27" s="7">
        <v>3</v>
      </c>
      <c r="F27" s="7">
        <v>3</v>
      </c>
      <c r="G27" s="8">
        <v>2</v>
      </c>
      <c r="H27" s="7">
        <v>2</v>
      </c>
      <c r="I27" s="7">
        <v>3</v>
      </c>
      <c r="J27" s="7">
        <v>3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9"/>
      <c r="Q27" s="3">
        <v>1</v>
      </c>
    </row>
    <row r="28" spans="1:17" x14ac:dyDescent="0.25">
      <c r="A28" s="38"/>
      <c r="B28" s="6" t="s">
        <v>19</v>
      </c>
      <c r="C28" s="7">
        <f>D28+E28+G28+F28+H28+I28+J28+K28+N28</f>
        <v>10</v>
      </c>
      <c r="D28" s="7">
        <v>4</v>
      </c>
      <c r="E28" s="7">
        <v>3</v>
      </c>
      <c r="F28" s="7">
        <v>3</v>
      </c>
      <c r="G28" s="8"/>
      <c r="H28" s="7"/>
      <c r="I28" s="7"/>
      <c r="J28" s="7"/>
      <c r="K28" s="7"/>
      <c r="L28" s="7"/>
      <c r="M28" s="7"/>
      <c r="N28" s="7"/>
      <c r="O28" s="7"/>
      <c r="P28" s="9">
        <f>C28/C27</f>
        <v>0.33333333333333331</v>
      </c>
      <c r="Q28" s="10"/>
    </row>
    <row r="29" spans="1:17" x14ac:dyDescent="0.25">
      <c r="A29" s="37" t="s">
        <v>29</v>
      </c>
      <c r="B29" s="6" t="s">
        <v>18</v>
      </c>
      <c r="C29" s="7">
        <v>3</v>
      </c>
      <c r="D29" s="7">
        <v>1</v>
      </c>
      <c r="E29" s="7">
        <v>1</v>
      </c>
      <c r="F29" s="7">
        <v>0</v>
      </c>
      <c r="G29" s="8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9"/>
      <c r="Q29" s="3">
        <v>1</v>
      </c>
    </row>
    <row r="30" spans="1:17" x14ac:dyDescent="0.25">
      <c r="A30" s="38"/>
      <c r="B30" s="6" t="s">
        <v>19</v>
      </c>
      <c r="C30" s="7">
        <f>D30+E30</f>
        <v>2</v>
      </c>
      <c r="D30" s="7">
        <v>1</v>
      </c>
      <c r="E30" s="7">
        <v>1</v>
      </c>
      <c r="F30" s="7">
        <v>0</v>
      </c>
      <c r="G30" s="8"/>
      <c r="H30" s="7"/>
      <c r="I30" s="7"/>
      <c r="J30" s="7"/>
      <c r="K30" s="7"/>
      <c r="L30" s="7"/>
      <c r="M30" s="7"/>
      <c r="N30" s="7"/>
      <c r="O30" s="7"/>
      <c r="P30" s="9">
        <f>C30/C29</f>
        <v>0.66666666666666663</v>
      </c>
      <c r="Q30" s="10"/>
    </row>
    <row r="31" spans="1:17" x14ac:dyDescent="0.25">
      <c r="A31" s="17" t="s">
        <v>30</v>
      </c>
      <c r="B31" s="6" t="s">
        <v>18</v>
      </c>
      <c r="C31" s="7">
        <f>D31+K31</f>
        <v>281</v>
      </c>
      <c r="D31" s="7">
        <v>131</v>
      </c>
      <c r="E31" s="7">
        <v>0</v>
      </c>
      <c r="F31" s="7">
        <v>0</v>
      </c>
      <c r="G31" s="8">
        <v>0</v>
      </c>
      <c r="H31" s="7">
        <v>0</v>
      </c>
      <c r="I31" s="7">
        <v>0</v>
      </c>
      <c r="J31" s="7">
        <v>0</v>
      </c>
      <c r="K31" s="7">
        <v>150</v>
      </c>
      <c r="L31" s="7">
        <v>0</v>
      </c>
      <c r="M31" s="7">
        <v>0</v>
      </c>
      <c r="N31" s="7">
        <v>0</v>
      </c>
      <c r="O31" s="7">
        <v>0</v>
      </c>
      <c r="P31" s="11"/>
      <c r="Q31" s="3">
        <v>1</v>
      </c>
    </row>
    <row r="32" spans="1:17" x14ac:dyDescent="0.25">
      <c r="A32" s="18"/>
      <c r="B32" s="6" t="s">
        <v>19</v>
      </c>
      <c r="C32" s="7">
        <f>D32+K32</f>
        <v>131</v>
      </c>
      <c r="D32" s="7">
        <v>131</v>
      </c>
      <c r="E32" s="7">
        <v>0</v>
      </c>
      <c r="F32" s="7">
        <v>0</v>
      </c>
      <c r="G32" s="8"/>
      <c r="H32" s="7"/>
      <c r="I32" s="7"/>
      <c r="J32" s="7"/>
      <c r="K32" s="7"/>
      <c r="L32" s="7"/>
      <c r="M32" s="7"/>
      <c r="N32" s="7"/>
      <c r="O32" s="7"/>
      <c r="P32" s="11">
        <f>C32/C31</f>
        <v>0.46619217081850534</v>
      </c>
      <c r="Q32" s="10"/>
    </row>
    <row r="33" spans="1:17" x14ac:dyDescent="0.25">
      <c r="A33" s="37" t="s">
        <v>31</v>
      </c>
      <c r="B33" s="6" t="s">
        <v>18</v>
      </c>
      <c r="C33" s="7">
        <v>10</v>
      </c>
      <c r="D33" s="7">
        <v>1</v>
      </c>
      <c r="E33" s="7">
        <v>1</v>
      </c>
      <c r="F33" s="7">
        <v>1</v>
      </c>
      <c r="G33" s="8">
        <v>1</v>
      </c>
      <c r="H33" s="7">
        <v>1</v>
      </c>
      <c r="I33" s="7">
        <v>1</v>
      </c>
      <c r="J33" s="7">
        <v>0</v>
      </c>
      <c r="K33" s="7">
        <v>1</v>
      </c>
      <c r="L33" s="7">
        <v>1</v>
      </c>
      <c r="M33" s="7">
        <v>1</v>
      </c>
      <c r="N33" s="7">
        <v>1</v>
      </c>
      <c r="O33" s="7">
        <v>0</v>
      </c>
      <c r="P33" s="9"/>
      <c r="Q33" s="3">
        <v>1</v>
      </c>
    </row>
    <row r="34" spans="1:17" x14ac:dyDescent="0.25">
      <c r="A34" s="38"/>
      <c r="B34" s="6" t="s">
        <v>19</v>
      </c>
      <c r="C34" s="2">
        <f>H34+I34+K34+L34+M34+N34+O34+D34+E34+F34</f>
        <v>3</v>
      </c>
      <c r="D34" s="2">
        <v>1</v>
      </c>
      <c r="E34" s="2">
        <v>1</v>
      </c>
      <c r="F34" s="2">
        <v>1</v>
      </c>
      <c r="G34" s="12"/>
      <c r="H34" s="2"/>
      <c r="I34" s="2"/>
      <c r="J34" s="2"/>
      <c r="K34" s="2"/>
      <c r="L34" s="2"/>
      <c r="M34" s="2"/>
      <c r="N34" s="2"/>
      <c r="O34" s="2"/>
      <c r="P34" s="9">
        <f>C34/C33</f>
        <v>0.3</v>
      </c>
      <c r="Q34" s="10"/>
    </row>
    <row r="35" spans="1:17" x14ac:dyDescent="0.25">
      <c r="A35" s="17" t="s">
        <v>32</v>
      </c>
      <c r="B35" s="2" t="s">
        <v>18</v>
      </c>
      <c r="C35" s="2">
        <v>5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1</v>
      </c>
      <c r="J35" s="2"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3"/>
      <c r="Q35" s="3">
        <v>1</v>
      </c>
    </row>
    <row r="36" spans="1:17" x14ac:dyDescent="0.25">
      <c r="A36" s="18"/>
      <c r="B36" s="2" t="s">
        <v>19</v>
      </c>
      <c r="C36" s="2">
        <f>E36+I36+J36</f>
        <v>1</v>
      </c>
      <c r="D36" s="2">
        <v>0</v>
      </c>
      <c r="E36" s="2">
        <v>1</v>
      </c>
      <c r="F36" s="2">
        <v>0</v>
      </c>
      <c r="G36" s="2"/>
      <c r="H36" s="2"/>
      <c r="I36" s="2"/>
      <c r="J36" s="2"/>
      <c r="K36" s="2"/>
      <c r="L36" s="2"/>
      <c r="M36" s="2"/>
      <c r="N36" s="2"/>
      <c r="O36" s="2"/>
      <c r="P36" s="3">
        <f>C36/C35</f>
        <v>0.2</v>
      </c>
      <c r="Q36" s="2"/>
    </row>
    <row r="37" spans="1:17" x14ac:dyDescent="0.25">
      <c r="A37" s="17" t="s">
        <v>33</v>
      </c>
      <c r="B37" s="2" t="s">
        <v>18</v>
      </c>
      <c r="C37" s="2">
        <v>10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0</v>
      </c>
      <c r="K37" s="2">
        <v>0</v>
      </c>
      <c r="L37" s="2">
        <v>1</v>
      </c>
      <c r="M37" s="2">
        <v>1</v>
      </c>
      <c r="N37" s="2">
        <v>1</v>
      </c>
      <c r="O37" s="2">
        <v>1</v>
      </c>
      <c r="P37" s="3"/>
      <c r="Q37" s="3">
        <v>1</v>
      </c>
    </row>
    <row r="38" spans="1:17" x14ac:dyDescent="0.25">
      <c r="A38" s="18"/>
      <c r="B38" s="2" t="s">
        <v>19</v>
      </c>
      <c r="C38" s="2">
        <f>D38+E38+F38+G38+H38+I38+L38</f>
        <v>3</v>
      </c>
      <c r="D38" s="2">
        <v>1</v>
      </c>
      <c r="E38" s="2">
        <v>1</v>
      </c>
      <c r="F38" s="2">
        <v>1</v>
      </c>
      <c r="G38" s="2"/>
      <c r="H38" s="2"/>
      <c r="I38" s="2"/>
      <c r="J38" s="2"/>
      <c r="K38" s="2"/>
      <c r="L38" s="2"/>
      <c r="M38" s="2"/>
      <c r="N38" s="2"/>
      <c r="O38" s="2"/>
      <c r="P38" s="3">
        <f>C38/C37</f>
        <v>0.3</v>
      </c>
      <c r="Q38" s="2"/>
    </row>
    <row r="39" spans="1:17" x14ac:dyDescent="0.25">
      <c r="A39" s="17" t="s">
        <v>39</v>
      </c>
      <c r="B39" s="2" t="s">
        <v>18</v>
      </c>
      <c r="C39" s="2">
        <v>4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1</v>
      </c>
      <c r="L39" s="2">
        <v>0</v>
      </c>
      <c r="M39" s="2">
        <v>0</v>
      </c>
      <c r="N39" s="2">
        <v>1</v>
      </c>
      <c r="O39" s="2">
        <v>0</v>
      </c>
      <c r="P39" s="3"/>
      <c r="Q39" s="3">
        <v>1</v>
      </c>
    </row>
    <row r="40" spans="1:17" x14ac:dyDescent="0.25">
      <c r="A40" s="18"/>
      <c r="B40" s="2" t="s">
        <v>21</v>
      </c>
      <c r="C40" s="2">
        <f>D40+L40</f>
        <v>1</v>
      </c>
      <c r="D40" s="2">
        <v>1</v>
      </c>
      <c r="E40" s="2">
        <v>0</v>
      </c>
      <c r="F40" s="2">
        <v>0</v>
      </c>
      <c r="G40" s="2"/>
      <c r="H40" s="2"/>
      <c r="I40" s="2"/>
      <c r="J40" s="2"/>
      <c r="K40" s="2"/>
      <c r="L40" s="2"/>
      <c r="M40" s="2"/>
      <c r="N40" s="2"/>
      <c r="O40" s="2"/>
      <c r="P40" s="3">
        <f>C40/C39</f>
        <v>0.25</v>
      </c>
      <c r="Q40" s="2"/>
    </row>
    <row r="41" spans="1:17" x14ac:dyDescent="0.25">
      <c r="A41" s="17" t="s">
        <v>34</v>
      </c>
      <c r="B41" s="2" t="s">
        <v>18</v>
      </c>
      <c r="C41" s="2">
        <v>13</v>
      </c>
      <c r="D41" s="2">
        <v>1</v>
      </c>
      <c r="E41" s="2">
        <v>2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4"/>
      <c r="Q41" s="3">
        <v>1</v>
      </c>
    </row>
    <row r="42" spans="1:17" x14ac:dyDescent="0.25">
      <c r="A42" s="18"/>
      <c r="B42" s="2" t="s">
        <v>19</v>
      </c>
      <c r="C42" s="2">
        <f>D42+E42+F42+G42+H42+J42</f>
        <v>4</v>
      </c>
      <c r="D42" s="2">
        <v>1</v>
      </c>
      <c r="E42" s="2">
        <v>2</v>
      </c>
      <c r="F42" s="2">
        <v>1</v>
      </c>
      <c r="G42" s="2"/>
      <c r="H42" s="2"/>
      <c r="I42" s="2"/>
      <c r="J42" s="2"/>
      <c r="K42" s="2"/>
      <c r="L42" s="2"/>
      <c r="M42" s="2"/>
      <c r="N42" s="2"/>
      <c r="O42" s="2"/>
      <c r="P42" s="3">
        <f>C42/C41</f>
        <v>0.30769230769230771</v>
      </c>
      <c r="Q42" s="2"/>
    </row>
    <row r="43" spans="1:17" x14ac:dyDescent="0.25">
      <c r="A43" s="17" t="s">
        <v>35</v>
      </c>
      <c r="B43" s="2" t="s">
        <v>18</v>
      </c>
      <c r="C43" s="2"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3"/>
      <c r="Q43" s="3">
        <v>1</v>
      </c>
    </row>
    <row r="44" spans="1:17" x14ac:dyDescent="0.25">
      <c r="A44" s="18"/>
      <c r="B44" s="2" t="s">
        <v>19</v>
      </c>
      <c r="C44" s="2">
        <f>E44</f>
        <v>1</v>
      </c>
      <c r="D44" s="2">
        <v>0</v>
      </c>
      <c r="E44" s="2">
        <v>1</v>
      </c>
      <c r="F44" s="2">
        <v>0</v>
      </c>
      <c r="G44" s="2"/>
      <c r="H44" s="2"/>
      <c r="I44" s="2"/>
      <c r="J44" s="2"/>
      <c r="K44" s="2"/>
      <c r="L44" s="2"/>
      <c r="M44" s="2"/>
      <c r="N44" s="2"/>
      <c r="O44" s="2"/>
      <c r="P44" s="3">
        <f>C44/C43</f>
        <v>1</v>
      </c>
      <c r="Q44" s="2"/>
    </row>
    <row r="45" spans="1:17" x14ac:dyDescent="0.25">
      <c r="A45" s="17" t="s">
        <v>36</v>
      </c>
      <c r="B45" s="2" t="s">
        <v>18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3"/>
      <c r="Q45" s="3">
        <v>1</v>
      </c>
    </row>
    <row r="46" spans="1:17" x14ac:dyDescent="0.25">
      <c r="A46" s="18"/>
      <c r="B46" s="2" t="s">
        <v>19</v>
      </c>
      <c r="C46" s="2">
        <f>I46</f>
        <v>0</v>
      </c>
      <c r="D46" s="2">
        <v>0</v>
      </c>
      <c r="E46" s="2">
        <v>0</v>
      </c>
      <c r="F46" s="2">
        <v>0</v>
      </c>
      <c r="G46" s="2"/>
      <c r="H46" s="2"/>
      <c r="I46" s="2"/>
      <c r="J46" s="2"/>
      <c r="K46" s="2"/>
      <c r="L46" s="2"/>
      <c r="M46" s="2"/>
      <c r="N46" s="2"/>
      <c r="O46" s="2"/>
      <c r="P46" s="3">
        <f>C46/C45</f>
        <v>0</v>
      </c>
      <c r="Q46" s="2"/>
    </row>
    <row r="47" spans="1:17" x14ac:dyDescent="0.25">
      <c r="A47" s="17" t="s">
        <v>37</v>
      </c>
      <c r="B47" s="2" t="s">
        <v>18</v>
      </c>
      <c r="C47" s="2">
        <v>2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3"/>
      <c r="Q47" s="3">
        <v>1</v>
      </c>
    </row>
    <row r="48" spans="1:17" x14ac:dyDescent="0.25">
      <c r="A48" s="18"/>
      <c r="B48" s="2" t="s">
        <v>19</v>
      </c>
      <c r="C48" s="2">
        <f>D48+E48+F48+G48+H48+I48</f>
        <v>0</v>
      </c>
      <c r="D48" s="2">
        <v>0</v>
      </c>
      <c r="E48" s="2">
        <v>0</v>
      </c>
      <c r="F48" s="2">
        <v>0</v>
      </c>
      <c r="G48" s="2"/>
      <c r="H48" s="2"/>
      <c r="I48" s="2"/>
      <c r="J48" s="2"/>
      <c r="K48" s="2"/>
      <c r="L48" s="2"/>
      <c r="M48" s="2"/>
      <c r="N48" s="2"/>
      <c r="O48" s="2"/>
      <c r="P48" s="3">
        <f>C48/C47</f>
        <v>0</v>
      </c>
      <c r="Q48" s="2"/>
    </row>
    <row r="49" spans="1:17" x14ac:dyDescent="0.25">
      <c r="A49" s="17" t="s">
        <v>40</v>
      </c>
      <c r="B49" s="2" t="s">
        <v>18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3"/>
      <c r="Q49" s="3">
        <v>1</v>
      </c>
    </row>
    <row r="50" spans="1:17" x14ac:dyDescent="0.25">
      <c r="A50" s="18"/>
      <c r="B50" s="2" t="s">
        <v>19</v>
      </c>
      <c r="C50" s="2">
        <f>D50+E50+F50+G50+H50+I50</f>
        <v>0</v>
      </c>
      <c r="D50" s="2">
        <v>0</v>
      </c>
      <c r="E50" s="2">
        <v>0</v>
      </c>
      <c r="F50" s="2">
        <v>0</v>
      </c>
      <c r="G50" s="2"/>
      <c r="H50" s="2"/>
      <c r="I50" s="2"/>
      <c r="J50" s="2"/>
      <c r="K50" s="2"/>
      <c r="L50" s="2"/>
      <c r="M50" s="2"/>
      <c r="N50" s="2"/>
      <c r="O50" s="2"/>
      <c r="P50" s="3">
        <f>C50/C49</f>
        <v>0</v>
      </c>
      <c r="Q50" s="2"/>
    </row>
    <row r="51" spans="1:17" x14ac:dyDescent="0.25">
      <c r="A51" s="1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2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16" t="s">
        <v>22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16" t="s">
        <v>23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</sheetData>
  <mergeCells count="41"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A25:A26"/>
    <mergeCell ref="A13:A14"/>
    <mergeCell ref="H9:H10"/>
    <mergeCell ref="I9:I10"/>
    <mergeCell ref="J9:J10"/>
    <mergeCell ref="K9:K10"/>
    <mergeCell ref="A11:A12"/>
    <mergeCell ref="A2:Q2"/>
    <mergeCell ref="A3:Q3"/>
    <mergeCell ref="A7:Q8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L9:L10"/>
    <mergeCell ref="M9:M10"/>
    <mergeCell ref="A47:A48"/>
    <mergeCell ref="A49:A50"/>
    <mergeCell ref="A51:A52"/>
    <mergeCell ref="A35:A36"/>
    <mergeCell ref="A37:A38"/>
    <mergeCell ref="A39:A40"/>
    <mergeCell ref="A41:A42"/>
    <mergeCell ref="A43:A44"/>
    <mergeCell ref="A45:A46"/>
  </mergeCells>
  <pageMargins left="0.70866141732283472" right="0.70866141732283472" top="0.74803149606299213" bottom="0.74803149606299213" header="0.31496062992125984" footer="0.31496062992125984"/>
  <pageSetup paperSize="5" scale="60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CRIT</dc:creator>
  <cp:lastModifiedBy>PC_UT_Wen</cp:lastModifiedBy>
  <cp:lastPrinted>2017-01-06T15:53:39Z</cp:lastPrinted>
  <dcterms:created xsi:type="dcterms:W3CDTF">2016-04-28T16:49:19Z</dcterms:created>
  <dcterms:modified xsi:type="dcterms:W3CDTF">2017-03-29T22:28:24Z</dcterms:modified>
</cp:coreProperties>
</file>