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5600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50" i="1" l="1"/>
  <c r="P46" i="1"/>
  <c r="P44" i="1"/>
  <c r="P42" i="1"/>
  <c r="P26" i="1"/>
  <c r="C52" i="1"/>
  <c r="P52" i="1" s="1"/>
  <c r="C51" i="1"/>
  <c r="C49" i="1"/>
  <c r="C48" i="1"/>
  <c r="P48" i="1" s="1"/>
  <c r="C47" i="1"/>
  <c r="C46" i="1"/>
  <c r="C45" i="1"/>
  <c r="C43" i="1"/>
  <c r="C41" i="1"/>
  <c r="C40" i="1"/>
  <c r="P40" i="1" s="1"/>
  <c r="C39" i="1"/>
  <c r="C38" i="1"/>
  <c r="P38" i="1" s="1"/>
  <c r="C37" i="1"/>
  <c r="C36" i="1"/>
  <c r="P36" i="1" s="1"/>
  <c r="C35" i="1"/>
  <c r="C34" i="1"/>
  <c r="P34" i="1" s="1"/>
  <c r="C33" i="1"/>
  <c r="C32" i="1"/>
  <c r="P32" i="1" s="1"/>
  <c r="C31" i="1"/>
  <c r="C30" i="1"/>
  <c r="P30" i="1" s="1"/>
  <c r="C29" i="1"/>
  <c r="C28" i="1"/>
  <c r="P28" i="1" s="1"/>
  <c r="C27" i="1"/>
  <c r="C25" i="1"/>
  <c r="C24" i="1"/>
  <c r="P24" i="1" s="1"/>
  <c r="C23" i="1"/>
  <c r="C22" i="1"/>
  <c r="P22" i="1" s="1"/>
  <c r="C21" i="1"/>
  <c r="C20" i="1"/>
  <c r="P20" i="1" s="1"/>
  <c r="C19" i="1"/>
  <c r="C18" i="1"/>
  <c r="P18" i="1" s="1"/>
  <c r="C17" i="1"/>
  <c r="C16" i="1"/>
  <c r="P16" i="1" s="1"/>
  <c r="C15" i="1"/>
  <c r="C14" i="1"/>
  <c r="P14" i="1" s="1"/>
  <c r="C13" i="1"/>
  <c r="C12" i="1"/>
  <c r="P12" i="1" s="1"/>
  <c r="C11" i="1"/>
  <c r="C10" i="1"/>
  <c r="P10" i="1" s="1"/>
  <c r="C9" i="1"/>
</calcChain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<sst xmlns="http://schemas.openxmlformats.org/spreadsheetml/2006/main" count="88" uniqueCount="46">
  <si>
    <t>H. AYUNTAMIENTO DE TUXPAN, VERACRUZ 2014-2017</t>
  </si>
  <si>
    <t>DIF TUXPAN VERACRUZ</t>
  </si>
  <si>
    <t>AREA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</si>
  <si>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</si>
  <si>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</si>
  <si>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</si>
  <si>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</si>
  <si>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</si>
  <si>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</si>
  <si>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</si>
  <si>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</si>
  <si>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</si>
  <si>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</si>
  <si>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</si>
  <si>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</si>
  <si>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</si>
  <si>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</si>
  <si>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</si>
  <si>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</si>
  <si>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PROP</t>
  </si>
  <si>
    <t>CUMP</t>
  </si>
  <si>
    <t xml:space="preserve">                                                                                                                                                                                                          PROGRAMA OPERATIVO (ANUALY/O TRIMESTRAL) EJERCICIO - 2016</t>
  </si>
  <si>
    <t>REALIZACION DE EXPEDIENTES DE INGRESOS</t>
  </si>
  <si>
    <t>ATENCION MEDICA GENERAL (NIÑOS)</t>
  </si>
  <si>
    <t>CONSULTA DE ESPECIALIDAD EN CANALIZACION</t>
  </si>
  <si>
    <t>ATENCION A MENORES</t>
  </si>
  <si>
    <t>ATENCION PSICOLOGICA A NIÑOS</t>
  </si>
  <si>
    <t>ALIMENTACION (NIÑOS ATENDIDOS)</t>
  </si>
  <si>
    <t>REINTEGRACION FAMILIAR</t>
  </si>
  <si>
    <t>TRASLADO A OTRA CASA HOGAR</t>
  </si>
  <si>
    <t>REINTEGRACION SOCIAL</t>
  </si>
  <si>
    <t>ATENCION JURIDICA</t>
  </si>
  <si>
    <t>ATENCION TRABAJO SOCIAL</t>
  </si>
  <si>
    <t>COMPRA DE INSUMOS  (ESTANCIA)</t>
  </si>
  <si>
    <t>ESTANCIA INFANTIL</t>
  </si>
  <si>
    <t>REALIZACION DE TAREAS</t>
  </si>
  <si>
    <t>ACTIVIDADES EXTRAMUROS</t>
  </si>
  <si>
    <t>TELETON (ACUDEN 2 NIÑOS-VECES)</t>
  </si>
  <si>
    <t>REALIZACION DE SIMULACROS</t>
  </si>
  <si>
    <t>CURSOS DE PRIMEROS AUXILIOS</t>
  </si>
  <si>
    <t>PLATICAS DE SALUD Y SEXUALIDAD</t>
  </si>
  <si>
    <t>RELIGION</t>
  </si>
  <si>
    <t>INFORME MENSUAL</t>
  </si>
  <si>
    <t>ACTIVIDADES RECREATIVAS Y CULTURALES</t>
  </si>
  <si>
    <t>ELABORO. JUDITH M. TORRES MTZ.</t>
  </si>
  <si>
    <t>ATENCION ESCOLAR (NIÑOS QUEASISTEN A LA ESCUELA)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</si>
</sst>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7" xfId="0" applyFont="1" applyBorder="1"/>
    <xf numFmtId="0" fontId="7" fillId="0" borderId="0" xfId="0" applyFont="1"/>
    <xf numFmtId="0" fontId="10" fillId="0" borderId="7" xfId="0" applyFont="1" applyBorder="1"/>
    <xf numFmtId="0" fontId="10" fillId="0" borderId="0" xfId="0" applyFont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1" fillId="0" borderId="7" xfId="0" applyFont="1" applyBorder="1"/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7" xfId="0" applyNumberFormat="1" applyFont="1" applyBorder="1"/>
    <xf numFmtId="164" fontId="10" fillId="0" borderId="7" xfId="0" applyNumberFormat="1" applyFont="1" applyBorder="1"/>
    <xf numFmtId="164" fontId="0" fillId="0" borderId="0" xfId="0" applyNumberForma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3" fillId="0" borderId="0" xfId="2"/>
    <xf numFmtId="9" fontId="3" fillId="0" borderId="7" xfId="0" applyNumberFormat="1" applyFont="1" applyBorder="1"/>
    <xf numFmtId="9" fontId="3" fillId="0" borderId="7" xfId="1" applyFont="1" applyFill="1" applyBorder="1"/>
    <xf numFmtId="9" fontId="3" fillId="0" borderId="7" xfId="1" applyFont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611065</xdr:colOff>
      <xdr:row>5</xdr:row>
      <xdr:rowOff>117230</xdr:rowOff>
    </xdr:to>
    <xdr:pic>
      <xdr:nvPicPr>
        <xdr:cNvPr id="2" name="Imagen 4" descr="https://scontent-b-dfw.xx.fbcdn.net/hphotos-ash4/t1/1545687_1378917532350088_1308792141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611065" cy="87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abSelected="1" topLeftCell="B1" zoomScale="80" zoomScaleNormal="80" workbookViewId="0">
      <selection activeCell="S19" sqref="S19"/>
    </sheetView>
  </sheetViews>
  <sheetFormatPr baseColWidth="10" defaultRowHeight="15" x14ac:dyDescent="0.25"/>
  <cols>
    <col min="1" max="1" width="60.140625" customWidth="1"/>
    <col min="17" max="17" width="11.42578125" style="17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/>
    </row>
    <row r="2" spans="1:19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9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9" x14ac:dyDescent="0.25">
      <c r="A4" s="2"/>
      <c r="B4" s="2" t="s">
        <v>2</v>
      </c>
      <c r="C4" s="3" t="s">
        <v>34</v>
      </c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9" x14ac:dyDescent="0.2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9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9" x14ac:dyDescent="0.25">
      <c r="A7" s="38" t="s">
        <v>3</v>
      </c>
      <c r="B7" s="23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39" t="s">
        <v>15</v>
      </c>
      <c r="O7" s="41" t="s">
        <v>16</v>
      </c>
      <c r="P7" s="23" t="s">
        <v>17</v>
      </c>
      <c r="Q7" s="25" t="s">
        <v>18</v>
      </c>
      <c r="R7" s="7"/>
      <c r="S7" s="7"/>
    </row>
    <row r="8" spans="1:19" x14ac:dyDescent="0.25">
      <c r="A8" s="38"/>
      <c r="B8" s="2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40"/>
      <c r="O8" s="42"/>
      <c r="P8" s="24"/>
      <c r="Q8" s="26"/>
      <c r="R8" s="7"/>
      <c r="S8" s="7"/>
    </row>
    <row r="9" spans="1:19" x14ac:dyDescent="0.25">
      <c r="A9" s="20" t="s">
        <v>22</v>
      </c>
      <c r="B9" s="8" t="s">
        <v>19</v>
      </c>
      <c r="C9" s="9">
        <f>D9+E9+F9+G9+H9+I9+J9+K9+L9+M9+N9+O9</f>
        <v>12</v>
      </c>
      <c r="D9" s="9">
        <v>1</v>
      </c>
      <c r="E9" s="9">
        <v>1</v>
      </c>
      <c r="F9" s="9">
        <v>1</v>
      </c>
      <c r="G9" s="10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48"/>
      <c r="Q9" s="47">
        <v>1</v>
      </c>
      <c r="R9" s="7"/>
      <c r="S9" s="7"/>
    </row>
    <row r="10" spans="1:19" x14ac:dyDescent="0.25">
      <c r="A10" s="21"/>
      <c r="B10" s="8" t="s">
        <v>20</v>
      </c>
      <c r="C10" s="9">
        <f>D10+E10+F10+G10+H10+I10+J10+K10+L10+M10+N10+O10</f>
        <v>17</v>
      </c>
      <c r="D10" s="9">
        <v>2</v>
      </c>
      <c r="E10" s="9">
        <v>2</v>
      </c>
      <c r="F10" s="9">
        <v>1</v>
      </c>
      <c r="G10" s="10">
        <v>5</v>
      </c>
      <c r="H10" s="9">
        <v>3</v>
      </c>
      <c r="I10" s="9">
        <v>4</v>
      </c>
      <c r="J10" s="9"/>
      <c r="K10" s="9"/>
      <c r="L10" s="9"/>
      <c r="M10" s="9"/>
      <c r="N10" s="9"/>
      <c r="O10" s="9"/>
      <c r="P10" s="48">
        <f>C10/C9</f>
        <v>1.4166666666666667</v>
      </c>
      <c r="Q10" s="15"/>
      <c r="R10" s="7"/>
      <c r="S10" s="7"/>
    </row>
    <row r="11" spans="1:19" x14ac:dyDescent="0.25">
      <c r="A11" s="20" t="s">
        <v>23</v>
      </c>
      <c r="B11" s="8" t="s">
        <v>19</v>
      </c>
      <c r="C11" s="9">
        <f>D11+E11+F11+G11+H11+I11+J11+K11+L11+M11+N11+O11</f>
        <v>120</v>
      </c>
      <c r="D11" s="9">
        <v>10</v>
      </c>
      <c r="E11" s="9">
        <v>10</v>
      </c>
      <c r="F11" s="9">
        <v>10</v>
      </c>
      <c r="G11" s="10">
        <v>10</v>
      </c>
      <c r="H11" s="9">
        <v>10</v>
      </c>
      <c r="I11" s="9">
        <v>10</v>
      </c>
      <c r="J11" s="9">
        <v>10</v>
      </c>
      <c r="K11" s="9">
        <v>10</v>
      </c>
      <c r="L11" s="9">
        <v>10</v>
      </c>
      <c r="M11" s="9">
        <v>10</v>
      </c>
      <c r="N11" s="9">
        <v>10</v>
      </c>
      <c r="O11" s="9">
        <v>10</v>
      </c>
      <c r="P11" s="48"/>
      <c r="Q11" s="47">
        <v>1</v>
      </c>
      <c r="R11" s="7"/>
      <c r="S11" s="7"/>
    </row>
    <row r="12" spans="1:19" x14ac:dyDescent="0.25">
      <c r="A12" s="21"/>
      <c r="B12" s="8" t="s">
        <v>20</v>
      </c>
      <c r="C12" s="9">
        <f>D12+E12+F12+G12+I12+J12+K12+L12+M12+N12+O12</f>
        <v>24</v>
      </c>
      <c r="D12" s="9">
        <v>0</v>
      </c>
      <c r="E12" s="9">
        <v>0</v>
      </c>
      <c r="F12" s="9">
        <v>8</v>
      </c>
      <c r="G12" s="10">
        <v>8</v>
      </c>
      <c r="H12" s="9">
        <v>8</v>
      </c>
      <c r="I12" s="9">
        <v>8</v>
      </c>
      <c r="J12" s="9"/>
      <c r="K12" s="9"/>
      <c r="L12" s="9"/>
      <c r="M12" s="9"/>
      <c r="N12" s="9"/>
      <c r="O12" s="9"/>
      <c r="P12" s="48">
        <f>C12/C11</f>
        <v>0.2</v>
      </c>
      <c r="Q12" s="15"/>
      <c r="R12" s="7"/>
      <c r="S12" s="7"/>
    </row>
    <row r="13" spans="1:19" x14ac:dyDescent="0.25">
      <c r="A13" s="20" t="s">
        <v>24</v>
      </c>
      <c r="B13" s="8" t="s">
        <v>19</v>
      </c>
      <c r="C13" s="9">
        <f>D13+E13+F13+G13+H13+I13+J13+K13+L13+M13+N13+O13</f>
        <v>12</v>
      </c>
      <c r="D13" s="9">
        <v>1</v>
      </c>
      <c r="E13" s="9">
        <v>1</v>
      </c>
      <c r="F13" s="9">
        <v>1</v>
      </c>
      <c r="G13" s="10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48"/>
      <c r="Q13" s="47">
        <v>1</v>
      </c>
      <c r="R13" s="7"/>
      <c r="S13" s="7"/>
    </row>
    <row r="14" spans="1:19" x14ac:dyDescent="0.25">
      <c r="A14" s="21"/>
      <c r="B14" s="8" t="s">
        <v>20</v>
      </c>
      <c r="C14" s="9">
        <f>D14+E14+F14+G14+H14+I14+J14+K14+L14+M14+N14+O14</f>
        <v>2</v>
      </c>
      <c r="D14" s="9">
        <v>0</v>
      </c>
      <c r="E14" s="9">
        <v>0</v>
      </c>
      <c r="F14" s="9">
        <v>0</v>
      </c>
      <c r="G14" s="10">
        <v>0</v>
      </c>
      <c r="H14" s="9">
        <v>0</v>
      </c>
      <c r="I14" s="9">
        <v>2</v>
      </c>
      <c r="J14" s="9"/>
      <c r="K14" s="9"/>
      <c r="L14" s="9"/>
      <c r="M14" s="9"/>
      <c r="N14" s="9"/>
      <c r="O14" s="9"/>
      <c r="P14" s="48">
        <f>C14/C13</f>
        <v>0.16666666666666666</v>
      </c>
      <c r="Q14" s="15"/>
      <c r="R14" s="7"/>
      <c r="S14" s="7"/>
    </row>
    <row r="15" spans="1:19" x14ac:dyDescent="0.25">
      <c r="A15" s="20" t="s">
        <v>25</v>
      </c>
      <c r="B15" s="8" t="s">
        <v>19</v>
      </c>
      <c r="C15" s="9">
        <f>D15+E15+F15+G15+H15+I15+J15+K15+L15+M15+N15+O15</f>
        <v>120</v>
      </c>
      <c r="D15" s="9">
        <v>10</v>
      </c>
      <c r="E15" s="9">
        <v>10</v>
      </c>
      <c r="F15" s="9">
        <v>10</v>
      </c>
      <c r="G15" s="10">
        <v>10</v>
      </c>
      <c r="H15" s="9">
        <v>10</v>
      </c>
      <c r="I15" s="9">
        <v>10</v>
      </c>
      <c r="J15" s="9">
        <v>10</v>
      </c>
      <c r="K15" s="9">
        <v>10</v>
      </c>
      <c r="L15" s="9">
        <v>10</v>
      </c>
      <c r="M15" s="9">
        <v>10</v>
      </c>
      <c r="N15" s="9">
        <v>10</v>
      </c>
      <c r="O15" s="9">
        <v>10</v>
      </c>
      <c r="P15" s="48"/>
      <c r="Q15" s="47">
        <v>1</v>
      </c>
      <c r="R15" s="7"/>
      <c r="S15" s="7"/>
    </row>
    <row r="16" spans="1:19" x14ac:dyDescent="0.25">
      <c r="A16" s="21"/>
      <c r="B16" s="8" t="s">
        <v>20</v>
      </c>
      <c r="C16" s="9">
        <f>D16+E16+F16+G16+H16+I16+J16+K16+L16+M16+N16+O16</f>
        <v>66</v>
      </c>
      <c r="D16" s="9">
        <v>10</v>
      </c>
      <c r="E16" s="9">
        <v>10</v>
      </c>
      <c r="F16" s="9">
        <v>8</v>
      </c>
      <c r="G16" s="10">
        <v>14</v>
      </c>
      <c r="H16" s="9">
        <v>11</v>
      </c>
      <c r="I16" s="9">
        <v>13</v>
      </c>
      <c r="J16" s="9"/>
      <c r="K16" s="9"/>
      <c r="L16" s="9"/>
      <c r="M16" s="9"/>
      <c r="N16" s="9"/>
      <c r="O16" s="9"/>
      <c r="P16" s="48">
        <f>C16/C15</f>
        <v>0.55000000000000004</v>
      </c>
      <c r="Q16" s="15"/>
      <c r="R16" s="7"/>
      <c r="S16" s="7"/>
    </row>
    <row r="17" spans="1:19" x14ac:dyDescent="0.25">
      <c r="A17" s="20" t="s">
        <v>27</v>
      </c>
      <c r="B17" s="8" t="s">
        <v>19</v>
      </c>
      <c r="C17" s="9">
        <f>D17+E17+F17+G17+H17+I17+J17+K17+L17+M17+N17+O17</f>
        <v>120</v>
      </c>
      <c r="D17" s="9">
        <v>10</v>
      </c>
      <c r="E17" s="9">
        <v>10</v>
      </c>
      <c r="F17" s="9">
        <v>10</v>
      </c>
      <c r="G17" s="10">
        <v>10</v>
      </c>
      <c r="H17" s="9">
        <v>10</v>
      </c>
      <c r="I17" s="9">
        <v>10</v>
      </c>
      <c r="J17" s="9">
        <v>10</v>
      </c>
      <c r="K17" s="9">
        <v>10</v>
      </c>
      <c r="L17" s="9">
        <v>10</v>
      </c>
      <c r="M17" s="9">
        <v>10</v>
      </c>
      <c r="N17" s="9">
        <v>10</v>
      </c>
      <c r="O17" s="9">
        <v>10</v>
      </c>
      <c r="P17" s="48"/>
      <c r="Q17" s="47">
        <v>1</v>
      </c>
      <c r="R17" s="7"/>
      <c r="S17" s="7"/>
    </row>
    <row r="18" spans="1:19" x14ac:dyDescent="0.25">
      <c r="A18" s="21"/>
      <c r="B18" s="8" t="s">
        <v>20</v>
      </c>
      <c r="C18" s="9">
        <f>D18+E18+F18+G18+H18+I18+J18+K18+L18+M18+N18+O18</f>
        <v>66</v>
      </c>
      <c r="D18" s="9">
        <v>10</v>
      </c>
      <c r="E18" s="9">
        <v>10</v>
      </c>
      <c r="F18" s="9">
        <v>8</v>
      </c>
      <c r="G18" s="10">
        <v>14</v>
      </c>
      <c r="H18" s="9">
        <v>11</v>
      </c>
      <c r="I18" s="9">
        <v>13</v>
      </c>
      <c r="J18" s="9"/>
      <c r="K18" s="9"/>
      <c r="L18" s="9"/>
      <c r="M18" s="9"/>
      <c r="N18" s="9"/>
      <c r="O18" s="9"/>
      <c r="P18" s="48">
        <f>C18/C17</f>
        <v>0.55000000000000004</v>
      </c>
      <c r="Q18" s="15"/>
      <c r="R18" s="7"/>
      <c r="S18" s="7"/>
    </row>
    <row r="19" spans="1:19" x14ac:dyDescent="0.25">
      <c r="A19" s="20" t="s">
        <v>26</v>
      </c>
      <c r="B19" s="8" t="s">
        <v>19</v>
      </c>
      <c r="C19" s="9">
        <f>D19+E19+F19+G19+H19+I19+J19+K19+L19+M19+N19+O19</f>
        <v>120</v>
      </c>
      <c r="D19" s="9">
        <v>10</v>
      </c>
      <c r="E19" s="9">
        <v>10</v>
      </c>
      <c r="F19" s="9">
        <v>10</v>
      </c>
      <c r="G19" s="10">
        <v>10</v>
      </c>
      <c r="H19" s="9">
        <v>10</v>
      </c>
      <c r="I19" s="9">
        <v>10</v>
      </c>
      <c r="J19" s="9">
        <v>10</v>
      </c>
      <c r="K19" s="9">
        <v>10</v>
      </c>
      <c r="L19" s="9">
        <v>10</v>
      </c>
      <c r="M19" s="9">
        <v>10</v>
      </c>
      <c r="N19" s="9">
        <v>10</v>
      </c>
      <c r="O19" s="9">
        <v>10</v>
      </c>
      <c r="P19" s="48"/>
      <c r="Q19" s="47">
        <v>1</v>
      </c>
      <c r="R19" s="7"/>
      <c r="S19" s="7"/>
    </row>
    <row r="20" spans="1:19" x14ac:dyDescent="0.25">
      <c r="A20" s="22"/>
      <c r="B20" s="8" t="s">
        <v>20</v>
      </c>
      <c r="C20" s="9">
        <f>D20+E20+F20+G20+H20+I20+J20+K20+L20+M20+N20+O20</f>
        <v>46</v>
      </c>
      <c r="D20" s="9">
        <v>8</v>
      </c>
      <c r="E20" s="9">
        <v>8</v>
      </c>
      <c r="F20" s="9">
        <v>8</v>
      </c>
      <c r="G20" s="10">
        <v>8</v>
      </c>
      <c r="H20" s="9">
        <v>7</v>
      </c>
      <c r="I20" s="9">
        <v>7</v>
      </c>
      <c r="J20" s="9"/>
      <c r="K20" s="9"/>
      <c r="L20" s="9"/>
      <c r="M20" s="9"/>
      <c r="N20" s="9"/>
      <c r="O20" s="9"/>
      <c r="P20" s="48">
        <f>C20/C19</f>
        <v>0.38333333333333336</v>
      </c>
      <c r="Q20" s="15"/>
      <c r="R20" s="7"/>
      <c r="S20" s="7"/>
    </row>
    <row r="21" spans="1:19" x14ac:dyDescent="0.25">
      <c r="A21" s="18" t="s">
        <v>28</v>
      </c>
      <c r="B21" s="8" t="s">
        <v>19</v>
      </c>
      <c r="C21" s="9">
        <f>D21+E21+F21+G21+H21+I21+J21+K21+L21+M21</f>
        <v>10</v>
      </c>
      <c r="D21" s="9">
        <v>1</v>
      </c>
      <c r="E21" s="9">
        <v>1</v>
      </c>
      <c r="F21" s="9">
        <v>1</v>
      </c>
      <c r="G21" s="10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0</v>
      </c>
      <c r="O21" s="9">
        <v>0</v>
      </c>
      <c r="P21" s="48"/>
      <c r="Q21" s="47">
        <v>1</v>
      </c>
    </row>
    <row r="22" spans="1:19" x14ac:dyDescent="0.25">
      <c r="A22" s="19"/>
      <c r="B22" s="8" t="s">
        <v>20</v>
      </c>
      <c r="C22" s="9">
        <f>D22+E22+F22+G22+H22+I22+J22+K22+L22+M22+N22+O22</f>
        <v>18</v>
      </c>
      <c r="D22" s="9">
        <v>2</v>
      </c>
      <c r="E22" s="9">
        <v>2</v>
      </c>
      <c r="F22" s="9">
        <v>1</v>
      </c>
      <c r="G22" s="10">
        <v>6</v>
      </c>
      <c r="H22" s="9">
        <v>3</v>
      </c>
      <c r="I22" s="9">
        <v>4</v>
      </c>
      <c r="J22" s="9"/>
      <c r="K22" s="9"/>
      <c r="L22" s="9"/>
      <c r="M22" s="9"/>
      <c r="N22" s="9"/>
      <c r="O22" s="9"/>
      <c r="P22" s="48">
        <f>C22/C21</f>
        <v>1.8</v>
      </c>
      <c r="Q22" s="15"/>
    </row>
    <row r="23" spans="1:19" x14ac:dyDescent="0.25">
      <c r="A23" s="18" t="s">
        <v>29</v>
      </c>
      <c r="B23" s="8" t="s">
        <v>19</v>
      </c>
      <c r="C23" s="9">
        <f>D23+E23+F23+G23+H23+I23+J23+K23+L23+M23</f>
        <v>10</v>
      </c>
      <c r="D23" s="9">
        <v>1</v>
      </c>
      <c r="E23" s="9">
        <v>1</v>
      </c>
      <c r="F23" s="9">
        <v>1</v>
      </c>
      <c r="G23" s="10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0</v>
      </c>
      <c r="O23" s="9">
        <v>0</v>
      </c>
      <c r="P23" s="48"/>
      <c r="Q23" s="47">
        <v>1</v>
      </c>
    </row>
    <row r="24" spans="1:19" x14ac:dyDescent="0.25">
      <c r="A24" s="19"/>
      <c r="B24" s="8" t="s">
        <v>20</v>
      </c>
      <c r="C24" s="9">
        <f>D24+E24+F24+G24+H24+I24+J24+K24+M24+N24+O24</f>
        <v>0</v>
      </c>
      <c r="D24" s="9">
        <v>0</v>
      </c>
      <c r="E24" s="9">
        <v>0</v>
      </c>
      <c r="F24" s="9">
        <v>0</v>
      </c>
      <c r="G24" s="10">
        <v>0</v>
      </c>
      <c r="H24" s="9">
        <v>0</v>
      </c>
      <c r="I24" s="9">
        <v>0</v>
      </c>
      <c r="J24" s="9"/>
      <c r="K24" s="9"/>
      <c r="L24" s="9"/>
      <c r="M24" s="9"/>
      <c r="N24" s="9"/>
      <c r="O24" s="9"/>
      <c r="P24" s="48">
        <f>C24/C23</f>
        <v>0</v>
      </c>
      <c r="Q24" s="15"/>
    </row>
    <row r="25" spans="1:19" x14ac:dyDescent="0.25">
      <c r="A25" s="18" t="s">
        <v>30</v>
      </c>
      <c r="B25" s="8" t="s">
        <v>19</v>
      </c>
      <c r="C25" s="9">
        <f>D25+E25+F25+G25+H25+I25+K25+J25+L25+M25+N25</f>
        <v>10</v>
      </c>
      <c r="D25" s="9">
        <v>1</v>
      </c>
      <c r="E25" s="9">
        <v>1</v>
      </c>
      <c r="F25" s="9">
        <v>1</v>
      </c>
      <c r="G25" s="10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48"/>
      <c r="Q25" s="47">
        <v>1</v>
      </c>
    </row>
    <row r="26" spans="1:19" x14ac:dyDescent="0.25">
      <c r="A26" s="19"/>
      <c r="B26" s="8" t="s">
        <v>20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  <c r="H26" s="9">
        <v>0</v>
      </c>
      <c r="I26" s="9">
        <v>0</v>
      </c>
      <c r="J26" s="9"/>
      <c r="K26" s="9"/>
      <c r="L26" s="9"/>
      <c r="M26" s="9"/>
      <c r="N26" s="9"/>
      <c r="O26" s="9"/>
      <c r="P26" s="48">
        <f>C26/C25</f>
        <v>0</v>
      </c>
      <c r="Q26" s="15"/>
    </row>
    <row r="27" spans="1:19" x14ac:dyDescent="0.25">
      <c r="A27" s="18" t="s">
        <v>31</v>
      </c>
      <c r="B27" s="8" t="s">
        <v>19</v>
      </c>
      <c r="C27" s="9">
        <f>D27+E27+F27+G27+H27+I27+J27+K27+L27+M27</f>
        <v>10</v>
      </c>
      <c r="D27" s="9">
        <v>1</v>
      </c>
      <c r="E27" s="9">
        <v>1</v>
      </c>
      <c r="F27" s="9">
        <v>1</v>
      </c>
      <c r="G27" s="10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0</v>
      </c>
      <c r="O27" s="9">
        <v>0</v>
      </c>
      <c r="P27" s="48"/>
      <c r="Q27" s="47">
        <v>1</v>
      </c>
    </row>
    <row r="28" spans="1:19" x14ac:dyDescent="0.25">
      <c r="A28" s="19"/>
      <c r="B28" s="8" t="s">
        <v>20</v>
      </c>
      <c r="C28" s="9">
        <f>D28+E28+F28+G28+H28+I28+J28+K28+L28+M28+N28+O28</f>
        <v>68</v>
      </c>
      <c r="D28" s="9">
        <v>10</v>
      </c>
      <c r="E28" s="9">
        <v>10</v>
      </c>
      <c r="F28" s="9">
        <v>10</v>
      </c>
      <c r="G28" s="10">
        <v>14</v>
      </c>
      <c r="H28" s="9">
        <v>11</v>
      </c>
      <c r="I28" s="9">
        <v>13</v>
      </c>
      <c r="J28" s="9"/>
      <c r="K28" s="9"/>
      <c r="L28" s="9"/>
      <c r="M28" s="9"/>
      <c r="N28" s="9"/>
      <c r="O28" s="9"/>
      <c r="P28" s="48">
        <f>C28/C27</f>
        <v>6.8</v>
      </c>
      <c r="Q28" s="15"/>
    </row>
    <row r="29" spans="1:19" x14ac:dyDescent="0.25">
      <c r="A29" s="20" t="s">
        <v>32</v>
      </c>
      <c r="B29" s="8" t="s">
        <v>19</v>
      </c>
      <c r="C29" s="9">
        <f>D29+E29+F29+G29+H29+I29+J29+K29+L29+M29</f>
        <v>10</v>
      </c>
      <c r="D29" s="9">
        <v>1</v>
      </c>
      <c r="E29" s="9">
        <v>1</v>
      </c>
      <c r="F29" s="9">
        <v>1</v>
      </c>
      <c r="G29" s="10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0</v>
      </c>
      <c r="O29" s="9">
        <v>0</v>
      </c>
      <c r="P29" s="48"/>
      <c r="Q29" s="47">
        <v>1</v>
      </c>
    </row>
    <row r="30" spans="1:19" x14ac:dyDescent="0.25">
      <c r="A30" s="21"/>
      <c r="B30" s="8" t="s">
        <v>20</v>
      </c>
      <c r="C30" s="9">
        <f>D30+E30+F30+G30+H30+I30+J30+K30+L30+N30+O30</f>
        <v>68</v>
      </c>
      <c r="D30" s="9">
        <v>10</v>
      </c>
      <c r="E30" s="9">
        <v>10</v>
      </c>
      <c r="F30" s="9">
        <v>10</v>
      </c>
      <c r="G30" s="10">
        <v>14</v>
      </c>
      <c r="H30" s="9">
        <v>11</v>
      </c>
      <c r="I30" s="9">
        <v>13</v>
      </c>
      <c r="J30" s="9"/>
      <c r="K30" s="9"/>
      <c r="L30" s="9"/>
      <c r="M30" s="9"/>
      <c r="N30" s="9"/>
      <c r="O30" s="9"/>
      <c r="P30" s="48">
        <f>C30/C29</f>
        <v>6.8</v>
      </c>
      <c r="Q30" s="15"/>
    </row>
    <row r="31" spans="1:19" x14ac:dyDescent="0.25">
      <c r="A31" s="18" t="s">
        <v>33</v>
      </c>
      <c r="B31" s="8" t="s">
        <v>19</v>
      </c>
      <c r="C31" s="9">
        <f>D31+E31+F31+G31+H31+I31+J31+K31+L31+M31+N31+O31</f>
        <v>50</v>
      </c>
      <c r="D31" s="9">
        <v>4</v>
      </c>
      <c r="E31" s="9">
        <v>4</v>
      </c>
      <c r="F31" s="9">
        <v>4</v>
      </c>
      <c r="G31" s="10">
        <v>4</v>
      </c>
      <c r="H31" s="9">
        <v>4</v>
      </c>
      <c r="I31" s="9">
        <v>4</v>
      </c>
      <c r="J31" s="9">
        <v>4</v>
      </c>
      <c r="K31" s="9">
        <v>4</v>
      </c>
      <c r="L31" s="9">
        <v>4</v>
      </c>
      <c r="M31" s="9">
        <v>4</v>
      </c>
      <c r="N31" s="9">
        <v>4</v>
      </c>
      <c r="O31" s="9">
        <v>6</v>
      </c>
      <c r="P31" s="48"/>
      <c r="Q31" s="47">
        <v>1</v>
      </c>
    </row>
    <row r="32" spans="1:19" x14ac:dyDescent="0.25">
      <c r="A32" s="19"/>
      <c r="B32" s="8" t="s">
        <v>20</v>
      </c>
      <c r="C32" s="4">
        <f>D32+E32+F32+G32+H32+I32+J32+K32+L32+M32+N32+O32</f>
        <v>24</v>
      </c>
      <c r="D32" s="4">
        <v>4</v>
      </c>
      <c r="E32" s="4">
        <v>4</v>
      </c>
      <c r="F32" s="4">
        <v>4</v>
      </c>
      <c r="G32" s="11">
        <v>4</v>
      </c>
      <c r="H32" s="4">
        <v>4</v>
      </c>
      <c r="I32" s="4">
        <v>4</v>
      </c>
      <c r="J32" s="4"/>
      <c r="K32" s="4"/>
      <c r="L32" s="4"/>
      <c r="M32" s="4"/>
      <c r="N32" s="4"/>
      <c r="O32" s="4"/>
      <c r="P32" s="48">
        <f>C32/C31</f>
        <v>0.48</v>
      </c>
      <c r="Q32" s="15"/>
    </row>
    <row r="33" spans="1:17" x14ac:dyDescent="0.25">
      <c r="A33" s="29" t="s">
        <v>45</v>
      </c>
      <c r="B33" s="8" t="s">
        <v>19</v>
      </c>
      <c r="C33" s="4">
        <f>D33+E33+F33+G33+H33+J33+I33+K33+L33+M33+N33+O33</f>
        <v>10</v>
      </c>
      <c r="D33" s="4">
        <v>1</v>
      </c>
      <c r="E33" s="4">
        <v>1</v>
      </c>
      <c r="F33" s="4">
        <v>1</v>
      </c>
      <c r="G33" s="11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8"/>
      <c r="Q33" s="47">
        <v>1</v>
      </c>
    </row>
    <row r="34" spans="1:17" x14ac:dyDescent="0.25">
      <c r="A34" s="30"/>
      <c r="B34" s="8" t="s">
        <v>20</v>
      </c>
      <c r="C34" s="4">
        <f>D34+E34+F34+G34+H34+I34+J34+K34+L34+M34+N34+O34</f>
        <v>22</v>
      </c>
      <c r="D34" s="4">
        <v>4</v>
      </c>
      <c r="E34" s="4">
        <v>4</v>
      </c>
      <c r="F34" s="4">
        <v>4</v>
      </c>
      <c r="G34" s="11">
        <v>4</v>
      </c>
      <c r="H34" s="4">
        <v>3</v>
      </c>
      <c r="I34" s="4">
        <v>3</v>
      </c>
      <c r="J34" s="4"/>
      <c r="K34" s="4"/>
      <c r="L34" s="4"/>
      <c r="M34" s="4"/>
      <c r="N34" s="4"/>
      <c r="O34" s="4"/>
      <c r="P34" s="48">
        <f>C34/C33</f>
        <v>2.2000000000000002</v>
      </c>
      <c r="Q34" s="15"/>
    </row>
    <row r="35" spans="1:17" x14ac:dyDescent="0.25">
      <c r="A35" s="20" t="s">
        <v>35</v>
      </c>
      <c r="B35" s="8" t="s">
        <v>19</v>
      </c>
      <c r="C35" s="4">
        <f>D35+E35+F35+G35+H35+J35+K35+L35+M35+N35+O35</f>
        <v>924</v>
      </c>
      <c r="D35" s="4">
        <v>84</v>
      </c>
      <c r="E35" s="4">
        <v>84</v>
      </c>
      <c r="F35" s="4">
        <v>84</v>
      </c>
      <c r="G35" s="11">
        <v>84</v>
      </c>
      <c r="H35" s="4">
        <v>84</v>
      </c>
      <c r="I35" s="4">
        <v>84</v>
      </c>
      <c r="J35" s="4">
        <v>84</v>
      </c>
      <c r="K35" s="4">
        <v>84</v>
      </c>
      <c r="L35" s="4">
        <v>84</v>
      </c>
      <c r="M35" s="4">
        <v>84</v>
      </c>
      <c r="N35" s="4">
        <v>84</v>
      </c>
      <c r="O35" s="4">
        <v>84</v>
      </c>
      <c r="P35" s="48"/>
      <c r="Q35" s="47">
        <v>1</v>
      </c>
    </row>
    <row r="36" spans="1:17" x14ac:dyDescent="0.25">
      <c r="A36" s="21"/>
      <c r="B36" s="8" t="s">
        <v>20</v>
      </c>
      <c r="C36" s="4">
        <f>D36+E36+G36+H36+I36+K36+L36+M36+N36+O36</f>
        <v>270</v>
      </c>
      <c r="D36" s="4">
        <v>60</v>
      </c>
      <c r="E36" s="4">
        <v>60</v>
      </c>
      <c r="F36" s="4">
        <v>60</v>
      </c>
      <c r="G36" s="11">
        <v>60</v>
      </c>
      <c r="H36" s="4">
        <v>45</v>
      </c>
      <c r="I36" s="4">
        <v>45</v>
      </c>
      <c r="J36" s="4"/>
      <c r="K36" s="4"/>
      <c r="L36" s="4"/>
      <c r="M36" s="4"/>
      <c r="N36" s="4"/>
      <c r="O36" s="4"/>
      <c r="P36" s="48">
        <f>C36/C35</f>
        <v>0.29220779220779219</v>
      </c>
      <c r="Q36" s="15"/>
    </row>
    <row r="37" spans="1:17" x14ac:dyDescent="0.25">
      <c r="A37" s="20" t="s">
        <v>36</v>
      </c>
      <c r="B37" s="8" t="s">
        <v>19</v>
      </c>
      <c r="C37" s="4">
        <f>D37+E37+F37+G37+H37+I37+J37+K37+L37+M37+N37+O37</f>
        <v>24</v>
      </c>
      <c r="D37" s="4">
        <v>2</v>
      </c>
      <c r="E37" s="4">
        <v>2</v>
      </c>
      <c r="F37" s="4">
        <v>2</v>
      </c>
      <c r="G37" s="11">
        <v>2</v>
      </c>
      <c r="H37" s="4">
        <v>2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s="48"/>
      <c r="Q37" s="47">
        <v>1</v>
      </c>
    </row>
    <row r="38" spans="1:17" x14ac:dyDescent="0.25">
      <c r="A38" s="21"/>
      <c r="B38" s="8" t="s">
        <v>20</v>
      </c>
      <c r="C38" s="4">
        <f>D38+E38+F38+G38+H38+J38+I38+K38+L38+M38+N38+O38</f>
        <v>24</v>
      </c>
      <c r="D38" s="4">
        <v>4</v>
      </c>
      <c r="E38" s="4">
        <v>4</v>
      </c>
      <c r="F38" s="4">
        <v>4</v>
      </c>
      <c r="G38" s="11">
        <v>4</v>
      </c>
      <c r="H38" s="4">
        <v>4</v>
      </c>
      <c r="I38" s="4">
        <v>4</v>
      </c>
      <c r="J38" s="4"/>
      <c r="K38" s="4"/>
      <c r="L38" s="4"/>
      <c r="M38" s="4"/>
      <c r="N38" s="4"/>
      <c r="O38" s="4"/>
      <c r="P38" s="48">
        <f>C38/C37</f>
        <v>1</v>
      </c>
      <c r="Q38" s="15"/>
    </row>
    <row r="39" spans="1:17" x14ac:dyDescent="0.25">
      <c r="A39" s="20" t="s">
        <v>37</v>
      </c>
      <c r="B39" s="8" t="s">
        <v>19</v>
      </c>
      <c r="C39" s="4">
        <f>D39+E39+F39+G39+H39+J39+I39+K39+L39+M39+N39+O39</f>
        <v>96</v>
      </c>
      <c r="D39" s="4">
        <v>8</v>
      </c>
      <c r="E39" s="4">
        <v>8</v>
      </c>
      <c r="F39" s="4">
        <v>8</v>
      </c>
      <c r="G39" s="11">
        <v>8</v>
      </c>
      <c r="H39" s="4">
        <v>8</v>
      </c>
      <c r="I39" s="4">
        <v>8</v>
      </c>
      <c r="J39" s="4">
        <v>8</v>
      </c>
      <c r="K39" s="4">
        <v>8</v>
      </c>
      <c r="L39" s="4">
        <v>8</v>
      </c>
      <c r="M39" s="4">
        <v>8</v>
      </c>
      <c r="N39" s="4">
        <v>8</v>
      </c>
      <c r="O39" s="4">
        <v>8</v>
      </c>
      <c r="P39" s="48"/>
      <c r="Q39" s="47">
        <v>1</v>
      </c>
    </row>
    <row r="40" spans="1:17" x14ac:dyDescent="0.25">
      <c r="A40" s="21"/>
      <c r="B40" s="8" t="s">
        <v>20</v>
      </c>
      <c r="C40" s="4">
        <f>D40+E40+F40+H40+I40+J40+K40+L40+M40+N40+O40</f>
        <v>50</v>
      </c>
      <c r="D40" s="4">
        <v>10</v>
      </c>
      <c r="E40" s="4">
        <v>10</v>
      </c>
      <c r="F40" s="4">
        <v>10</v>
      </c>
      <c r="G40" s="11">
        <v>10</v>
      </c>
      <c r="H40" s="4">
        <v>10</v>
      </c>
      <c r="I40" s="4">
        <v>10</v>
      </c>
      <c r="J40" s="4"/>
      <c r="K40" s="4"/>
      <c r="L40" s="4"/>
      <c r="M40" s="4"/>
      <c r="N40" s="4"/>
      <c r="O40" s="4"/>
      <c r="P40" s="48">
        <f>C40/C39</f>
        <v>0.52083333333333337</v>
      </c>
      <c r="Q40" s="15"/>
    </row>
    <row r="41" spans="1:17" x14ac:dyDescent="0.25">
      <c r="A41" s="20" t="s">
        <v>38</v>
      </c>
      <c r="B41" s="8" t="s">
        <v>19</v>
      </c>
      <c r="C41" s="4">
        <f>H41+L41</f>
        <v>2</v>
      </c>
      <c r="D41" s="4">
        <v>0</v>
      </c>
      <c r="E41" s="4">
        <v>0</v>
      </c>
      <c r="F41" s="4">
        <v>0</v>
      </c>
      <c r="G41" s="11">
        <v>0</v>
      </c>
      <c r="H41" s="4">
        <v>1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8"/>
      <c r="Q41" s="47">
        <v>1</v>
      </c>
    </row>
    <row r="42" spans="1:17" x14ac:dyDescent="0.25">
      <c r="A42" s="21"/>
      <c r="B42" s="8" t="s">
        <v>20</v>
      </c>
      <c r="C42" s="4">
        <v>0</v>
      </c>
      <c r="D42" s="4">
        <v>0</v>
      </c>
      <c r="E42" s="4">
        <v>0</v>
      </c>
      <c r="F42" s="4">
        <v>0</v>
      </c>
      <c r="G42" s="11">
        <v>0</v>
      </c>
      <c r="H42" s="4">
        <v>0</v>
      </c>
      <c r="I42" s="4">
        <v>0</v>
      </c>
      <c r="J42" s="4"/>
      <c r="K42" s="4"/>
      <c r="L42" s="4"/>
      <c r="M42" s="4"/>
      <c r="N42" s="4"/>
      <c r="O42" s="4"/>
      <c r="P42" s="48">
        <f>C42/C41</f>
        <v>0</v>
      </c>
      <c r="Q42" s="15"/>
    </row>
    <row r="43" spans="1:17" x14ac:dyDescent="0.25">
      <c r="A43" s="20" t="s">
        <v>39</v>
      </c>
      <c r="B43" s="8" t="s">
        <v>19</v>
      </c>
      <c r="C43" s="4">
        <f>F43+K43</f>
        <v>2</v>
      </c>
      <c r="D43" s="4">
        <v>0</v>
      </c>
      <c r="E43" s="4">
        <v>0</v>
      </c>
      <c r="F43" s="4">
        <v>1</v>
      </c>
      <c r="G43" s="11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8"/>
      <c r="Q43" s="47">
        <v>1</v>
      </c>
    </row>
    <row r="44" spans="1:17" x14ac:dyDescent="0.25">
      <c r="A44" s="21"/>
      <c r="B44" s="8" t="s">
        <v>20</v>
      </c>
      <c r="C44" s="4">
        <v>0</v>
      </c>
      <c r="D44" s="4">
        <v>0</v>
      </c>
      <c r="E44" s="4">
        <v>0</v>
      </c>
      <c r="F44" s="4">
        <v>0</v>
      </c>
      <c r="G44" s="11">
        <v>0</v>
      </c>
      <c r="H44" s="4">
        <v>0</v>
      </c>
      <c r="I44" s="4">
        <v>0</v>
      </c>
      <c r="J44" s="4"/>
      <c r="K44" s="4"/>
      <c r="L44" s="4"/>
      <c r="M44" s="4"/>
      <c r="N44" s="4"/>
      <c r="O44" s="4"/>
      <c r="P44" s="48">
        <f>C44/C43</f>
        <v>0</v>
      </c>
      <c r="Q44" s="47"/>
    </row>
    <row r="45" spans="1:17" x14ac:dyDescent="0.25">
      <c r="A45" s="43" t="s">
        <v>40</v>
      </c>
      <c r="B45" s="4" t="s">
        <v>19</v>
      </c>
      <c r="C45" s="4">
        <f>D45+E45+F45+G45+H45+I45+J45+K45+L45+M45+N45+O45</f>
        <v>24</v>
      </c>
      <c r="D45" s="4">
        <v>2</v>
      </c>
      <c r="E45" s="4">
        <v>2</v>
      </c>
      <c r="F45" s="4">
        <v>2</v>
      </c>
      <c r="G45" s="4">
        <v>2</v>
      </c>
      <c r="H45" s="4">
        <v>2</v>
      </c>
      <c r="I45" s="4">
        <v>2</v>
      </c>
      <c r="J45" s="4">
        <v>2</v>
      </c>
      <c r="K45" s="4">
        <v>2</v>
      </c>
      <c r="L45" s="4">
        <v>2</v>
      </c>
      <c r="M45" s="4">
        <v>2</v>
      </c>
      <c r="N45" s="4">
        <v>2</v>
      </c>
      <c r="O45" s="4">
        <v>2</v>
      </c>
      <c r="P45" s="49"/>
      <c r="Q45" s="47">
        <v>1</v>
      </c>
    </row>
    <row r="46" spans="1:17" x14ac:dyDescent="0.25">
      <c r="A46" s="45"/>
      <c r="B46" s="12" t="s">
        <v>20</v>
      </c>
      <c r="C46" s="4">
        <f>D46+E46+F46+G46+H46</f>
        <v>6</v>
      </c>
      <c r="D46" s="4">
        <v>2</v>
      </c>
      <c r="E46" s="4">
        <v>2</v>
      </c>
      <c r="F46" s="4">
        <v>2</v>
      </c>
      <c r="G46" s="4">
        <v>0</v>
      </c>
      <c r="H46" s="4">
        <v>0</v>
      </c>
      <c r="I46" s="4">
        <v>0</v>
      </c>
      <c r="J46" s="4"/>
      <c r="K46" s="4"/>
      <c r="L46" s="4"/>
      <c r="M46" s="4"/>
      <c r="N46" s="4"/>
      <c r="O46" s="4"/>
      <c r="P46" s="49">
        <f>C46/C45</f>
        <v>0.25</v>
      </c>
      <c r="Q46" s="16"/>
    </row>
    <row r="47" spans="1:17" x14ac:dyDescent="0.25">
      <c r="A47" s="43" t="s">
        <v>43</v>
      </c>
      <c r="B47" s="6" t="s">
        <v>19</v>
      </c>
      <c r="C47" s="4">
        <f>D47+E47+F47+G47+I47+J47+K47+L47+M47+N47+O47</f>
        <v>22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2</v>
      </c>
      <c r="O47" s="4">
        <v>2</v>
      </c>
      <c r="P47" s="49"/>
      <c r="Q47" s="47">
        <v>1</v>
      </c>
    </row>
    <row r="48" spans="1:17" x14ac:dyDescent="0.25">
      <c r="A48" s="44"/>
      <c r="B48" s="6" t="s">
        <v>20</v>
      </c>
      <c r="C48" s="4">
        <f>D48+E48+F48+G48+H48+I48+J48+K48+L48+N48+O48</f>
        <v>24</v>
      </c>
      <c r="D48" s="4">
        <v>4</v>
      </c>
      <c r="E48" s="4">
        <v>4</v>
      </c>
      <c r="F48" s="4">
        <v>4</v>
      </c>
      <c r="G48" s="4">
        <v>4</v>
      </c>
      <c r="H48" s="4">
        <v>4</v>
      </c>
      <c r="I48" s="4">
        <v>4</v>
      </c>
      <c r="J48" s="4"/>
      <c r="K48" s="4"/>
      <c r="L48" s="4"/>
      <c r="M48" s="4"/>
      <c r="N48" s="4"/>
      <c r="O48" s="4"/>
      <c r="P48" s="49">
        <f>C48/C47</f>
        <v>1.0909090909090908</v>
      </c>
      <c r="Q48" s="16"/>
    </row>
    <row r="49" spans="1:17" x14ac:dyDescent="0.25">
      <c r="A49" s="43" t="s">
        <v>41</v>
      </c>
      <c r="B49" s="6" t="s">
        <v>19</v>
      </c>
      <c r="C49" s="4">
        <f>D49+E49+F49+G49+H49+I49+J49+K49+L49+M49+N49+O49</f>
        <v>40</v>
      </c>
      <c r="D49" s="4">
        <v>3</v>
      </c>
      <c r="E49" s="4">
        <v>3</v>
      </c>
      <c r="F49" s="4">
        <v>3</v>
      </c>
      <c r="G49" s="4">
        <v>3</v>
      </c>
      <c r="H49" s="4">
        <v>4</v>
      </c>
      <c r="I49" s="4">
        <v>4</v>
      </c>
      <c r="J49" s="4">
        <v>4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9"/>
      <c r="Q49" s="47">
        <v>1</v>
      </c>
    </row>
    <row r="50" spans="1:17" x14ac:dyDescent="0.25">
      <c r="A50" s="44"/>
      <c r="B50" s="6" t="s">
        <v>20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/>
      <c r="K50" s="4"/>
      <c r="L50" s="4"/>
      <c r="M50" s="4"/>
      <c r="N50" s="4"/>
      <c r="O50" s="4"/>
      <c r="P50" s="49">
        <f>C50/C49</f>
        <v>0</v>
      </c>
      <c r="Q50" s="16"/>
    </row>
    <row r="51" spans="1:17" x14ac:dyDescent="0.25">
      <c r="A51" s="43" t="s">
        <v>42</v>
      </c>
      <c r="B51" s="6" t="s">
        <v>19</v>
      </c>
      <c r="C51" s="4">
        <f>D51+E51+F51+G51+H51+I51+J51+K51+L51+N51+M51+O51</f>
        <v>12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9"/>
      <c r="Q51" s="47">
        <v>1</v>
      </c>
    </row>
    <row r="52" spans="1:17" x14ac:dyDescent="0.25">
      <c r="A52" s="44"/>
      <c r="B52" s="6" t="s">
        <v>20</v>
      </c>
      <c r="C52" s="4">
        <f>D52+E52+F52+G52+H52+I52+J52+K52+L52+M52+N52+O52</f>
        <v>6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/>
      <c r="K52" s="4"/>
      <c r="L52" s="4"/>
      <c r="M52" s="4"/>
      <c r="N52" s="4"/>
      <c r="O52" s="4"/>
      <c r="P52" s="49">
        <f>C52/C51</f>
        <v>0.5</v>
      </c>
      <c r="Q52" s="47"/>
    </row>
    <row r="54" spans="1:17" x14ac:dyDescent="0.25">
      <c r="A54" s="5" t="s">
        <v>44</v>
      </c>
    </row>
    <row r="57" spans="1:17" x14ac:dyDescent="0.25">
      <c r="B57" s="46"/>
    </row>
  </sheetData>
  <mergeCells count="42">
    <mergeCell ref="A51:A52"/>
    <mergeCell ref="A45:A46"/>
    <mergeCell ref="A41:A42"/>
    <mergeCell ref="A43:A44"/>
    <mergeCell ref="A47:A48"/>
    <mergeCell ref="A49:A50"/>
    <mergeCell ref="A33:A34"/>
    <mergeCell ref="A35:A36"/>
    <mergeCell ref="A37:A38"/>
    <mergeCell ref="A39:A40"/>
    <mergeCell ref="A2:Q2"/>
    <mergeCell ref="A3:Q3"/>
    <mergeCell ref="A5:Q6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L7:L8"/>
    <mergeCell ref="M7:M8"/>
    <mergeCell ref="A11:A12"/>
    <mergeCell ref="H7:H8"/>
    <mergeCell ref="I7:I8"/>
    <mergeCell ref="J7:J8"/>
    <mergeCell ref="K7:K8"/>
    <mergeCell ref="A9:A10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23:A24"/>
  </mergeCells>
  <pageMargins left="0.70866141732283472" right="0.70866141732283472" top="0.74803149606299213" bottom="0.74803149606299213" header="0.31496062992125984" footer="0.31496062992125984"/>
  <pageSetup paperSize="5" scale="60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CRIT</dc:creator>
  <cp:lastModifiedBy>PC_UT_Wen</cp:lastModifiedBy>
  <cp:lastPrinted>2017-01-19T17:09:41Z</cp:lastPrinted>
  <dcterms:created xsi:type="dcterms:W3CDTF">2016-04-28T16:49:19Z</dcterms:created>
  <dcterms:modified xsi:type="dcterms:W3CDTF">2017-03-30T15:42:15Z</dcterms:modified>
</cp:coreProperties>
</file>